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ento_sešit"/>
  <mc:AlternateContent xmlns:mc="http://schemas.openxmlformats.org/markup-compatibility/2006">
    <mc:Choice Requires="x15">
      <x15ac:absPath xmlns:x15ac="http://schemas.microsoft.com/office/spreadsheetml/2010/11/ac" url="F:\ZRPŠ\Školský rok 2021_2022\Peňatžné denníky 2021_2022\"/>
    </mc:Choice>
  </mc:AlternateContent>
  <xr:revisionPtr revIDLastSave="0" documentId="13_ncr:1_{BB1F1FD9-E652-45F1-A7F6-22E8243DC942}" xr6:coauthVersionLast="47" xr6:coauthVersionMax="47" xr10:uidLastSave="{00000000-0000-0000-0000-000000000000}"/>
  <bookViews>
    <workbookView xWindow="-120" yWindow="-120" windowWidth="20730" windowHeight="11160" tabRatio="529" xr2:uid="{00000000-000D-0000-FFFF-FFFF00000000}"/>
  </bookViews>
  <sheets>
    <sheet name="Peňaž denník _OZ od 09 202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9" l="1"/>
  <c r="A15" i="9" s="1"/>
  <c r="A16" i="9" s="1"/>
  <c r="I13" i="9"/>
  <c r="F13" i="9"/>
  <c r="A61" i="9" l="1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130" i="9"/>
  <c r="A156" i="9" s="1"/>
  <c r="F14" i="9"/>
  <c r="F15" i="9" s="1"/>
  <c r="F16" i="9" s="1"/>
  <c r="I14" i="9"/>
  <c r="I15" i="9" s="1"/>
  <c r="I16" i="9" s="1"/>
  <c r="I17" i="9" s="1"/>
  <c r="I18" i="9" s="1"/>
  <c r="F17" i="9" l="1"/>
  <c r="F18" i="9" s="1"/>
  <c r="F19" i="9" s="1"/>
  <c r="F20" i="9" s="1"/>
  <c r="F21" i="9" s="1"/>
  <c r="F22" i="9" s="1"/>
  <c r="F23" i="9" s="1"/>
  <c r="F24" i="9" s="1"/>
  <c r="F25" i="9" s="1"/>
  <c r="F26" i="9" s="1"/>
  <c r="I19" i="9"/>
  <c r="I20" i="9" s="1"/>
  <c r="I21" i="9" s="1"/>
  <c r="I22" i="9" s="1"/>
  <c r="I23" i="9" s="1"/>
  <c r="I24" i="9" s="1"/>
  <c r="I25" i="9" s="1"/>
  <c r="F27" i="9" l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l="1"/>
  <c r="F58" i="9" s="1"/>
  <c r="F59" i="9" s="1"/>
  <c r="F60" i="9" s="1"/>
  <c r="F61" i="9" s="1"/>
  <c r="F62" i="9" s="1"/>
  <c r="F63" i="9" s="1"/>
  <c r="F64" i="9" s="1"/>
  <c r="F65" i="9" s="1"/>
  <c r="F66" i="9" l="1"/>
  <c r="F67" i="9" s="1"/>
  <c r="F68" i="9" s="1"/>
  <c r="F69" i="9" s="1"/>
  <c r="F70" i="9" s="1"/>
  <c r="F71" i="9" s="1"/>
  <c r="F72" i="9" s="1"/>
  <c r="F73" i="9" s="1"/>
  <c r="F74" i="9" s="1"/>
  <c r="F75" i="9" s="1"/>
  <c r="F76" i="9" l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F106" i="9" s="1"/>
  <c r="F107" i="9" l="1"/>
  <c r="F108" i="9" s="1"/>
  <c r="I26" i="9"/>
  <c r="I27" i="9" s="1"/>
  <c r="I28" i="9" s="1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 s="1"/>
  <c r="I55" i="9" s="1"/>
  <c r="I56" i="9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81" i="9" s="1"/>
  <c r="I82" i="9" s="1"/>
  <c r="I83" i="9" s="1"/>
  <c r="I84" i="9" s="1"/>
  <c r="I85" i="9" s="1"/>
  <c r="I86" i="9" s="1"/>
  <c r="I87" i="9" s="1"/>
  <c r="I88" i="9" s="1"/>
  <c r="I89" i="9" s="1"/>
  <c r="I90" i="9" s="1"/>
  <c r="I91" i="9" s="1"/>
  <c r="I92" i="9" s="1"/>
  <c r="I93" i="9" s="1"/>
  <c r="I94" i="9" s="1"/>
  <c r="I95" i="9" s="1"/>
  <c r="I96" i="9" s="1"/>
  <c r="I97" i="9" s="1"/>
  <c r="I98" i="9" s="1"/>
  <c r="I99" i="9" s="1"/>
  <c r="I100" i="9" s="1"/>
  <c r="I101" i="9" s="1"/>
  <c r="F109" i="9" l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/>
  <c r="F131" i="9" s="1"/>
  <c r="F132" i="9" s="1"/>
  <c r="F133" i="9" s="1"/>
  <c r="F134" i="9" s="1"/>
  <c r="F135" i="9" s="1"/>
  <c r="I102" i="9"/>
  <c r="I103" i="9" s="1"/>
  <c r="I104" i="9" s="1"/>
  <c r="I105" i="9" s="1"/>
  <c r="I106" i="9" s="1"/>
  <c r="I107" i="9" l="1"/>
  <c r="I108" i="9" s="1"/>
  <c r="F137" i="9"/>
  <c r="F138" i="9"/>
  <c r="F139" i="9" s="1"/>
  <c r="F140" i="9" s="1"/>
  <c r="F141" i="9" s="1"/>
  <c r="F142" i="9" s="1"/>
  <c r="F143" i="9" s="1"/>
  <c r="F136" i="9"/>
  <c r="I109" i="9" l="1"/>
  <c r="I110" i="9" s="1"/>
  <c r="I111" i="9" s="1"/>
  <c r="I112" i="9" s="1"/>
  <c r="I113" i="9" s="1"/>
  <c r="I114" i="9" s="1"/>
  <c r="I115" i="9" s="1"/>
  <c r="I116" i="9" s="1"/>
  <c r="I117" i="9" s="1"/>
  <c r="I118" i="9" s="1"/>
  <c r="I119" i="9" s="1"/>
  <c r="I120" i="9" s="1"/>
  <c r="I121" i="9" s="1"/>
  <c r="I122" i="9" s="1"/>
  <c r="I123" i="9" s="1"/>
  <c r="I124" i="9" s="1"/>
  <c r="I125" i="9" s="1"/>
  <c r="I126" i="9" s="1"/>
  <c r="F144" i="9"/>
  <c r="F145" i="9" s="1"/>
  <c r="F146" i="9" s="1"/>
  <c r="F147" i="9" s="1"/>
  <c r="F148" i="9" l="1"/>
  <c r="F149" i="9" s="1"/>
  <c r="F150" i="9" s="1"/>
  <c r="F151" i="9" s="1"/>
  <c r="I127" i="9"/>
  <c r="I128" i="9" s="1"/>
  <c r="I129" i="9" s="1"/>
  <c r="I130" i="9" s="1"/>
  <c r="I131" i="9" s="1"/>
  <c r="I132" i="9" s="1"/>
  <c r="I133" i="9" s="1"/>
  <c r="I134" i="9" s="1"/>
  <c r="I135" i="9" s="1"/>
  <c r="I136" i="9" s="1"/>
  <c r="I137" i="9" s="1"/>
  <c r="I138" i="9" s="1"/>
  <c r="I139" i="9" s="1"/>
  <c r="I140" i="9" s="1"/>
  <c r="I141" i="9" s="1"/>
  <c r="I142" i="9" s="1"/>
  <c r="I143" i="9" s="1"/>
  <c r="F152" i="9" l="1"/>
  <c r="F153" i="9" s="1"/>
  <c r="F154" i="9" s="1"/>
  <c r="F155" i="9" s="1"/>
  <c r="F156" i="9" s="1"/>
  <c r="F157" i="9" s="1"/>
  <c r="F158" i="9" s="1"/>
  <c r="F159" i="9" s="1"/>
  <c r="F160" i="9" s="1"/>
  <c r="F161" i="9" s="1"/>
  <c r="F162" i="9" s="1"/>
  <c r="I144" i="9"/>
  <c r="I145" i="9" s="1"/>
  <c r="I146" i="9" s="1"/>
  <c r="I147" i="9" s="1"/>
  <c r="F163" i="9" l="1"/>
  <c r="F164" i="9" s="1"/>
  <c r="F165" i="9" s="1"/>
  <c r="F166" i="9" s="1"/>
  <c r="F167" i="9" s="1"/>
  <c r="F168" i="9" s="1"/>
  <c r="F169" i="9" s="1"/>
  <c r="F170" i="9" s="1"/>
  <c r="F171" i="9" s="1"/>
  <c r="F172" i="9" s="1"/>
  <c r="F173" i="9" s="1"/>
  <c r="F174" i="9" s="1"/>
  <c r="F175" i="9" s="1"/>
  <c r="F176" i="9" s="1"/>
  <c r="F177" i="9" s="1"/>
  <c r="F178" i="9" s="1"/>
  <c r="I148" i="9"/>
  <c r="I149" i="9" s="1"/>
  <c r="I150" i="9" s="1"/>
  <c r="I151" i="9" s="1"/>
  <c r="F179" i="9" l="1"/>
  <c r="F180" i="9" s="1"/>
  <c r="F181" i="9" s="1"/>
  <c r="F182" i="9" s="1"/>
  <c r="F183" i="9"/>
  <c r="I152" i="9"/>
  <c r="I153" i="9" s="1"/>
  <c r="I154" i="9" s="1"/>
  <c r="I155" i="9" s="1"/>
  <c r="I156" i="9" l="1"/>
  <c r="I158" i="9" s="1"/>
  <c r="I159" i="9" s="1"/>
  <c r="I160" i="9" s="1"/>
  <c r="I161" i="9" s="1"/>
  <c r="I162" i="9" s="1"/>
  <c r="I163" i="9" s="1"/>
  <c r="I164" i="9" s="1"/>
  <c r="I165" i="9" s="1"/>
  <c r="I166" i="9" s="1"/>
  <c r="I167" i="9" s="1"/>
  <c r="I168" i="9" s="1"/>
  <c r="I169" i="9" s="1"/>
  <c r="I157" i="9"/>
  <c r="F184" i="9"/>
  <c r="F185" i="9" s="1"/>
  <c r="F186" i="9" s="1"/>
  <c r="F187" i="9" s="1"/>
  <c r="F188" i="9" s="1"/>
  <c r="F189" i="9" s="1"/>
  <c r="F190" i="9" s="1"/>
  <c r="F191" i="9" s="1"/>
  <c r="F192" i="9" l="1"/>
  <c r="F193" i="9" s="1"/>
  <c r="F194" i="9" s="1"/>
  <c r="F195" i="9" s="1"/>
  <c r="F196" i="9" s="1"/>
  <c r="F197" i="9"/>
  <c r="F198" i="9" s="1"/>
  <c r="F199" i="9" s="1"/>
  <c r="F200" i="9" s="1"/>
  <c r="F201" i="9" s="1"/>
  <c r="F202" i="9" s="1"/>
  <c r="F203" i="9" s="1"/>
  <c r="F204" i="9" s="1"/>
  <c r="F205" i="9" s="1"/>
  <c r="F206" i="9" s="1"/>
  <c r="F207" i="9" s="1"/>
  <c r="F208" i="9" s="1"/>
  <c r="F209" i="9" s="1"/>
  <c r="F210" i="9" s="1"/>
  <c r="F211" i="9" s="1"/>
  <c r="F212" i="9" s="1"/>
  <c r="F213" i="9" s="1"/>
  <c r="F214" i="9" s="1"/>
  <c r="F215" i="9" s="1"/>
  <c r="F216" i="9" s="1"/>
  <c r="F217" i="9" s="1"/>
  <c r="F218" i="9" s="1"/>
  <c r="F219" i="9" s="1"/>
  <c r="F220" i="9" s="1"/>
  <c r="F221" i="9" s="1"/>
  <c r="F222" i="9" s="1"/>
  <c r="F223" i="9" s="1"/>
  <c r="F224" i="9" s="1"/>
  <c r="F225" i="9" s="1"/>
  <c r="F226" i="9" s="1"/>
  <c r="F227" i="9" s="1"/>
  <c r="F228" i="9" s="1"/>
  <c r="F229" i="9" s="1"/>
  <c r="F230" i="9" s="1"/>
  <c r="F231" i="9" s="1"/>
  <c r="F232" i="9" s="1"/>
  <c r="I171" i="9"/>
  <c r="I172" i="9" s="1"/>
  <c r="I173" i="9" s="1"/>
  <c r="I174" i="9" s="1"/>
  <c r="I175" i="9" s="1"/>
  <c r="I176" i="9" s="1"/>
  <c r="I177" i="9" s="1"/>
  <c r="I178" i="9" s="1"/>
  <c r="I179" i="9" s="1"/>
  <c r="I170" i="9"/>
  <c r="I180" i="9" l="1"/>
  <c r="I181" i="9" s="1"/>
  <c r="I182" i="9" s="1"/>
  <c r="I183" i="9" s="1"/>
  <c r="I184" i="9" s="1"/>
  <c r="I185" i="9" s="1"/>
  <c r="I186" i="9" s="1"/>
  <c r="I187" i="9" s="1"/>
  <c r="I188" i="9" s="1"/>
  <c r="I189" i="9" s="1"/>
  <c r="I190" i="9" s="1"/>
  <c r="I191" i="9" s="1"/>
  <c r="I192" i="9" l="1"/>
  <c r="I193" i="9" s="1"/>
  <c r="I194" i="9" s="1"/>
  <c r="I195" i="9" s="1"/>
  <c r="I196" i="9" s="1"/>
  <c r="I197" i="9" s="1"/>
  <c r="I198" i="9" s="1"/>
  <c r="I199" i="9" s="1"/>
  <c r="I200" i="9" s="1"/>
  <c r="I201" i="9" s="1"/>
  <c r="I202" i="9" s="1"/>
  <c r="I203" i="9" s="1"/>
  <c r="I204" i="9" s="1"/>
  <c r="I205" i="9" s="1"/>
  <c r="I206" i="9" s="1"/>
  <c r="I207" i="9" s="1"/>
  <c r="I208" i="9" s="1"/>
  <c r="I209" i="9" s="1"/>
  <c r="I210" i="9" s="1"/>
  <c r="I211" i="9" s="1"/>
  <c r="I212" i="9" s="1"/>
  <c r="I213" i="9" s="1"/>
  <c r="I214" i="9" s="1"/>
  <c r="I215" i="9" s="1"/>
  <c r="I216" i="9" s="1"/>
  <c r="I217" i="9" s="1"/>
  <c r="I218" i="9" s="1"/>
  <c r="I219" i="9" s="1"/>
  <c r="I220" i="9" s="1"/>
  <c r="I221" i="9" s="1"/>
  <c r="I222" i="9" s="1"/>
  <c r="I223" i="9" s="1"/>
  <c r="I224" i="9" s="1"/>
  <c r="I225" i="9" s="1"/>
  <c r="I226" i="9" s="1"/>
  <c r="I227" i="9" s="1"/>
  <c r="I228" i="9" s="1"/>
  <c r="I229" i="9" s="1"/>
  <c r="F233" i="9" l="1"/>
  <c r="F234" i="9" s="1"/>
  <c r="F235" i="9" s="1"/>
  <c r="F236" i="9" s="1"/>
  <c r="F237" i="9"/>
  <c r="I230" i="9" l="1"/>
  <c r="I231" i="9" s="1"/>
  <c r="I232" i="9" s="1"/>
  <c r="I233" i="9" s="1"/>
  <c r="I234" i="9" s="1"/>
  <c r="I235" i="9" s="1"/>
  <c r="I236" i="9" s="1"/>
  <c r="I237" i="9" s="1"/>
  <c r="I238" i="9" s="1"/>
  <c r="I239" i="9" s="1"/>
  <c r="F238" i="9"/>
  <c r="F239" i="9" s="1"/>
  <c r="F240" i="9" s="1"/>
  <c r="F241" i="9" s="1"/>
  <c r="F242" i="9" s="1"/>
  <c r="F243" i="9" s="1"/>
  <c r="F244" i="9" s="1"/>
  <c r="F245" i="9" s="1"/>
  <c r="F246" i="9" s="1"/>
  <c r="I240" i="9" l="1"/>
  <c r="I241" i="9" s="1"/>
  <c r="I242" i="9" s="1"/>
  <c r="I243" i="9" s="1"/>
  <c r="I244" i="9" s="1"/>
  <c r="I245" i="9" s="1"/>
  <c r="I246" i="9" s="1"/>
  <c r="I247" i="9" s="1"/>
  <c r="I248" i="9" s="1"/>
  <c r="I249" i="9" s="1"/>
  <c r="I250" i="9" s="1"/>
  <c r="I251" i="9" s="1"/>
  <c r="I252" i="9" s="1"/>
  <c r="I253" i="9" s="1"/>
  <c r="I254" i="9" s="1"/>
  <c r="I255" i="9" s="1"/>
  <c r="I256" i="9" s="1"/>
  <c r="I257" i="9" s="1"/>
  <c r="I258" i="9" s="1"/>
  <c r="I259" i="9" s="1"/>
  <c r="I260" i="9" s="1"/>
  <c r="I261" i="9" s="1"/>
  <c r="I262" i="9" s="1"/>
  <c r="I263" i="9" s="1"/>
  <c r="I264" i="9" s="1"/>
  <c r="F247" i="9"/>
  <c r="F248" i="9" s="1"/>
  <c r="F249" i="9" s="1"/>
  <c r="F250" i="9" s="1"/>
  <c r="F251" i="9" s="1"/>
  <c r="F252" i="9" l="1"/>
  <c r="F253" i="9" s="1"/>
  <c r="F254" i="9" s="1"/>
  <c r="F255" i="9" s="1"/>
  <c r="F256" i="9" s="1"/>
  <c r="F257" i="9" s="1"/>
  <c r="F258" i="9" s="1"/>
  <c r="F259" i="9" s="1"/>
  <c r="F260" i="9" s="1"/>
  <c r="F261" i="9" s="1"/>
  <c r="F262" i="9" s="1"/>
  <c r="F263" i="9" s="1"/>
  <c r="F264" i="9" s="1"/>
  <c r="F265" i="9" s="1"/>
  <c r="F266" i="9" s="1"/>
  <c r="F267" i="9" s="1"/>
  <c r="I265" i="9"/>
  <c r="I266" i="9" s="1"/>
  <c r="I267" i="9" s="1"/>
  <c r="I268" i="9" l="1"/>
  <c r="I269" i="9" s="1"/>
  <c r="I270" i="9" s="1"/>
  <c r="I273" i="9" s="1"/>
  <c r="F268" i="9"/>
  <c r="F269" i="9" s="1"/>
  <c r="F270" i="9" s="1"/>
  <c r="F273" i="9" s="1"/>
</calcChain>
</file>

<file path=xl/sharedStrings.xml><?xml version="1.0" encoding="utf-8"?>
<sst xmlns="http://schemas.openxmlformats.org/spreadsheetml/2006/main" count="609" uniqueCount="336">
  <si>
    <t>Text</t>
  </si>
  <si>
    <t>Hotovosť</t>
  </si>
  <si>
    <t>Bankové účty</t>
  </si>
  <si>
    <t>Dátum</t>
  </si>
  <si>
    <t>Príjem</t>
  </si>
  <si>
    <t>Výdavok</t>
  </si>
  <si>
    <t>Zostatok</t>
  </si>
  <si>
    <t>Por. číslo</t>
  </si>
  <si>
    <t>Ing. Kožucha, 052 01 Spišská Nová Ves</t>
  </si>
  <si>
    <t>Mgr. Murgáčová</t>
  </si>
  <si>
    <t>Mgr. Meliorisová</t>
  </si>
  <si>
    <t>Mgr. Dingová</t>
  </si>
  <si>
    <t>Mgr. Burík</t>
  </si>
  <si>
    <t>Mgr. Jendrálová</t>
  </si>
  <si>
    <t>Ing. Lacušová</t>
  </si>
  <si>
    <t>ZODPOVEDNÝ</t>
  </si>
  <si>
    <t>Mgr. Jakubov</t>
  </si>
  <si>
    <t>Mgr. Dovalová</t>
  </si>
  <si>
    <t xml:space="preserve">OBČIANSKE ZDRUŽENIE ZŠ ul. Ing. Kožucha </t>
  </si>
  <si>
    <t>PEŇAŽNÝ DENNÍK</t>
  </si>
  <si>
    <t>Školský rok:</t>
  </si>
  <si>
    <t>Mgr. Bakó</t>
  </si>
  <si>
    <t>Mgr. Nováková</t>
  </si>
  <si>
    <t>Ing. Piatnicová</t>
  </si>
  <si>
    <t>Poplatok za vedenie účtu</t>
  </si>
  <si>
    <t>Mgr. Garčárová</t>
  </si>
  <si>
    <t>od 01.09.2021</t>
  </si>
  <si>
    <t>10.09.2021</t>
  </si>
  <si>
    <t>Členské ZRPŠ - 2.C</t>
  </si>
  <si>
    <t>Úhrada FA č. 202118208 - časopisy ANJ, NEJ</t>
  </si>
  <si>
    <t>13.09.2021</t>
  </si>
  <si>
    <t>Členské ZRPŠ - 3x14</t>
  </si>
  <si>
    <t>17.09.2021</t>
  </si>
  <si>
    <t xml:space="preserve">Výber kartou - príjem z priebežnej položky + poplatok </t>
  </si>
  <si>
    <t>18.09.2021</t>
  </si>
  <si>
    <t>Vklad do pokladne</t>
  </si>
  <si>
    <t>Záloha ŠKD</t>
  </si>
  <si>
    <t>Mgr. V.Uhliarová</t>
  </si>
  <si>
    <t>Príjem 2% dane</t>
  </si>
  <si>
    <t>21.09.2021</t>
  </si>
  <si>
    <t>22.09.2021</t>
  </si>
  <si>
    <t>Úhrada FA č. 20212345 - MAT 5., 6. ročník</t>
  </si>
  <si>
    <t>Členské ZRPŠ - 1x14, 3x7</t>
  </si>
  <si>
    <t>23.09.2021</t>
  </si>
  <si>
    <t>Členské ZRPŠ - 1x14</t>
  </si>
  <si>
    <t>26.09.2021</t>
  </si>
  <si>
    <t>27.09.2021</t>
  </si>
  <si>
    <t>28.09.2021</t>
  </si>
  <si>
    <t>Členské ZRPŠ - 10x14, 2x7</t>
  </si>
  <si>
    <t>Členské ZRPŠ - 8x14, 2x8</t>
  </si>
  <si>
    <t>29.09.2021</t>
  </si>
  <si>
    <t>Výdavok - kytice</t>
  </si>
  <si>
    <t>30.09.2021</t>
  </si>
  <si>
    <t>Príem 2% dane</t>
  </si>
  <si>
    <t>Členské ZRPŠ - 8x14</t>
  </si>
  <si>
    <t>Poplatok za vedenie platobnej karty</t>
  </si>
  <si>
    <t>01.10.2021</t>
  </si>
  <si>
    <t>Členské ZRPŠ - 6x14, 7x2</t>
  </si>
  <si>
    <t>Členské ZRPŠ - 6x14, 7x3</t>
  </si>
  <si>
    <t>03.10.2021</t>
  </si>
  <si>
    <t>Členské ZRPŠ - 2x14, 7x3</t>
  </si>
  <si>
    <t>04.10.2021</t>
  </si>
  <si>
    <t>Členské ZRPŠ - 6x14, 7x1</t>
  </si>
  <si>
    <t>05.10.2021</t>
  </si>
  <si>
    <t>Členské ZRPŠ - 4x14</t>
  </si>
  <si>
    <t>06.10.2021</t>
  </si>
  <si>
    <t>Členské ZRPŠ - 5x14, 7x2</t>
  </si>
  <si>
    <t>Členské ZRPŠ - 26x14, 7x7</t>
  </si>
  <si>
    <t>07.10.2021</t>
  </si>
  <si>
    <t>Členské ZRPŠ - 49x14, 7x13</t>
  </si>
  <si>
    <t>08.10.2021</t>
  </si>
  <si>
    <t>Členské ZRPŠ - 7x14, 7x1</t>
  </si>
  <si>
    <t>10.10.2021</t>
  </si>
  <si>
    <t>11.10.2021</t>
  </si>
  <si>
    <t>Členské ZRPŠ - 7x14, 7x2</t>
  </si>
  <si>
    <t>Členské ZRPŠ - 37x14, 7x15</t>
  </si>
  <si>
    <t>Členské ZRPŠ - 40x14, 7x13</t>
  </si>
  <si>
    <t>12.10.2021</t>
  </si>
  <si>
    <t>Členské ZRPŠ - 22x14, 7x6</t>
  </si>
  <si>
    <t>14.10.2021</t>
  </si>
  <si>
    <t>Členské ZRPŠ - 8x14, 7x2</t>
  </si>
  <si>
    <t>13.10.2021</t>
  </si>
  <si>
    <t>Členské ZRPŠ - 9x14, 7x6</t>
  </si>
  <si>
    <t>15.10.2021</t>
  </si>
  <si>
    <t>Členské ZRPŠ - 1x14, 7x1</t>
  </si>
  <si>
    <t>17.10.2021</t>
  </si>
  <si>
    <t>16.10.2021</t>
  </si>
  <si>
    <t>Členské ZRPŠ - 2x14</t>
  </si>
  <si>
    <t>18.10.2021</t>
  </si>
  <si>
    <t>Členské ZRPŠ - 11x14, 7x1</t>
  </si>
  <si>
    <t>Členské ZRPŠ - 8x14, 7x3</t>
  </si>
  <si>
    <t>19.10.2021</t>
  </si>
  <si>
    <t>20.10.2021</t>
  </si>
  <si>
    <t>21.10.2021</t>
  </si>
  <si>
    <t>22.10.2021</t>
  </si>
  <si>
    <t>24.10.2021</t>
  </si>
  <si>
    <t>Členské ZRPŠ - 2x14, 7x1</t>
  </si>
  <si>
    <t>Členské ZRPŠ - 3x14, 7x2</t>
  </si>
  <si>
    <t>Členské ZRPŠ - 6x14, 7x6</t>
  </si>
  <si>
    <t>25.10.2021</t>
  </si>
  <si>
    <t>Členské ZRPŠ - 2x14, 7x2</t>
  </si>
  <si>
    <t>Členské ZRPŠ - 14x14, 7x1</t>
  </si>
  <si>
    <t>Výdavok - Záloha Olympiáda ANJ, NEJ</t>
  </si>
  <si>
    <t>27.10.2021</t>
  </si>
  <si>
    <t>28.10.2021</t>
  </si>
  <si>
    <t>31.10.2021</t>
  </si>
  <si>
    <t>01.11.2021</t>
  </si>
  <si>
    <t>02.11.2021</t>
  </si>
  <si>
    <t>Členské ZRPŠ - 7x14, 7x3</t>
  </si>
  <si>
    <t>03.11.2021</t>
  </si>
  <si>
    <t>Členské ZRPŠ - 7x14, 7x4</t>
  </si>
  <si>
    <t>Členské ZRPŠ - 7x14</t>
  </si>
  <si>
    <t>04.11.2021</t>
  </si>
  <si>
    <t>05.11.2021</t>
  </si>
  <si>
    <t>06.11.2021</t>
  </si>
  <si>
    <t>Členské ZRPŠ - 5x14,</t>
  </si>
  <si>
    <t>07.11.2021</t>
  </si>
  <si>
    <t>08.11.2021</t>
  </si>
  <si>
    <t>Členské ZRPŠ - 11x14, 7x2</t>
  </si>
  <si>
    <t>09.11.2021</t>
  </si>
  <si>
    <t>Členské ZRPŠ - 4x14, 7x1</t>
  </si>
  <si>
    <t>10.11.2021</t>
  </si>
  <si>
    <t>Mylná platba - Centkova Ivana</t>
  </si>
  <si>
    <t>11.11.2021</t>
  </si>
  <si>
    <t>Mylná platba - IND Kakalejčík Ján, 6.A</t>
  </si>
  <si>
    <t>Členské ZRPŠ - 9x14, 7x3</t>
  </si>
  <si>
    <t>12.11.2021</t>
  </si>
  <si>
    <t>13.11.2021</t>
  </si>
  <si>
    <t>15.11.2021</t>
  </si>
  <si>
    <t>Záloha - športové aktivity</t>
  </si>
  <si>
    <t>16.11.2021</t>
  </si>
  <si>
    <t>Členské ZRPŠ - 5x14</t>
  </si>
  <si>
    <t>17.11.2021</t>
  </si>
  <si>
    <t>18.11.2021</t>
  </si>
  <si>
    <t>19.11.2021</t>
  </si>
  <si>
    <t>21.11.2021</t>
  </si>
  <si>
    <t>Členské ZRPŠ - 4x14, 7x3</t>
  </si>
  <si>
    <t>23.11.2021</t>
  </si>
  <si>
    <t>22.11.2021</t>
  </si>
  <si>
    <t>24.11.2021</t>
  </si>
  <si>
    <t>Vyúčtovanie zálohy -olympiáda NEJ, ANJ</t>
  </si>
  <si>
    <t>Mgr. Lacušová</t>
  </si>
  <si>
    <t>25.11.2021</t>
  </si>
  <si>
    <t>26.11.2021</t>
  </si>
  <si>
    <t>Mylný príjem - obedy Tobias Kunda</t>
  </si>
  <si>
    <t>Členské ZRPŠ - 1x7</t>
  </si>
  <si>
    <t>28.11.2021</t>
  </si>
  <si>
    <t>29.11.2021</t>
  </si>
  <si>
    <t>30.11.2021</t>
  </si>
  <si>
    <t>01.12.2021</t>
  </si>
  <si>
    <t>02.12.2021</t>
  </si>
  <si>
    <t>03.12.2021</t>
  </si>
  <si>
    <t>06.12.2021</t>
  </si>
  <si>
    <t>07.12.2021</t>
  </si>
  <si>
    <t>11.12.2021</t>
  </si>
  <si>
    <t>17.12.2021</t>
  </si>
  <si>
    <t>31.12.2021</t>
  </si>
  <si>
    <t>Vrátená platba navyše - Kakalejčik Ján</t>
  </si>
  <si>
    <t>Úhrada FA č. 212774 - MIVA toaletný papier</t>
  </si>
  <si>
    <t>Členské ZRPŠ - 1x14, 1x7</t>
  </si>
  <si>
    <t>Výdavok - základné potvrdenie k účtu</t>
  </si>
  <si>
    <t>Vklad v hotovosti</t>
  </si>
  <si>
    <t>Platba kartou - Faxcopy, SNV - Kópie farebné, Etikety + poplatok</t>
  </si>
  <si>
    <t xml:space="preserve">Výdavok - Deň fin. gramotnosti </t>
  </si>
  <si>
    <t>03.12.2022</t>
  </si>
  <si>
    <t>Výdavok - Mikuláš 2021</t>
  </si>
  <si>
    <t>04.01.2022</t>
  </si>
  <si>
    <t>09.01.2022</t>
  </si>
  <si>
    <t>11.01.2022</t>
  </si>
  <si>
    <t>Členské ZRPŠ - 3x14, 2x7</t>
  </si>
  <si>
    <t>12.01.2022</t>
  </si>
  <si>
    <t>13.01.2022</t>
  </si>
  <si>
    <t>17.01.2022</t>
  </si>
  <si>
    <t>22.01.2022</t>
  </si>
  <si>
    <t>Príjem do pokladne</t>
  </si>
  <si>
    <t>26.01.2022</t>
  </si>
  <si>
    <t>Vrátená platba navyše - Vantrobová MONIKA</t>
  </si>
  <si>
    <t>28.01.2022</t>
  </si>
  <si>
    <t>31.01.2022</t>
  </si>
  <si>
    <t>20.01.2022</t>
  </si>
  <si>
    <t>Výdavok - technická olympiáda (ceny: kružidlá)</t>
  </si>
  <si>
    <t>Mgr. M.Mucha</t>
  </si>
  <si>
    <t>04.02.2022</t>
  </si>
  <si>
    <t>Členské ZRPŠ - 1x14,7x1</t>
  </si>
  <si>
    <t>07.02.2022</t>
  </si>
  <si>
    <t>13.02.2022</t>
  </si>
  <si>
    <t>14.02.2022</t>
  </si>
  <si>
    <t>15.02.2022</t>
  </si>
  <si>
    <t>28.02.2022</t>
  </si>
  <si>
    <t>Záloha - recitačné súťaže</t>
  </si>
  <si>
    <t>Mgr. Z. Vojčíková</t>
  </si>
  <si>
    <t>Príjem - Krišandová Zuzana</t>
  </si>
  <si>
    <t>Príjem - Krisandová Zuzana</t>
  </si>
  <si>
    <t>Členské ZRPŠ -7x2</t>
  </si>
  <si>
    <t>02.03.2022</t>
  </si>
  <si>
    <t>04.03.2022</t>
  </si>
  <si>
    <t>Platba za školenie pre OZ - Vesna n.o., BA</t>
  </si>
  <si>
    <t>08.03.2022</t>
  </si>
  <si>
    <t>16.03.2022</t>
  </si>
  <si>
    <t>24.03.2022</t>
  </si>
  <si>
    <t>25.03.2022</t>
  </si>
  <si>
    <t>28.03.2022</t>
  </si>
  <si>
    <t>31.03.2022</t>
  </si>
  <si>
    <t>Vrátená mylná platba - Krišandová Zuzana</t>
  </si>
  <si>
    <t>Vrátená mylná platba - Kundová Jana</t>
  </si>
  <si>
    <t>Vrátena platba za školenie pre OZ - nekonanie sa školenia</t>
  </si>
  <si>
    <t>Úhrada FA č. 2203578 - TAKTIK vydav. S.r.o.  - The Kingdom 1</t>
  </si>
  <si>
    <t>ZRPŠ S. Smorafova</t>
  </si>
  <si>
    <t>Úhrada FA č. 20220054 - Spišbus plus s.r.o - SNV - KE a späť</t>
  </si>
  <si>
    <t>Znovuvydenie plat. Karty neembosovanej</t>
  </si>
  <si>
    <t>Záloha - Dejepisné súťaže</t>
  </si>
  <si>
    <t>Mgr. M. Šišková</t>
  </si>
  <si>
    <t>Deň učiteľov - kvety, dezert</t>
  </si>
  <si>
    <t>10.04.2022</t>
  </si>
  <si>
    <t>20.04.2022</t>
  </si>
  <si>
    <t>24.04.2022</t>
  </si>
  <si>
    <t>Nákup - Deň zeme (Integrované tématické vyučovanie)</t>
  </si>
  <si>
    <t>Trnovcová</t>
  </si>
  <si>
    <t>30.04.2022</t>
  </si>
  <si>
    <t>Nákup - náčrtníky</t>
  </si>
  <si>
    <t>Nováková</t>
  </si>
  <si>
    <t>04.05.2022</t>
  </si>
  <si>
    <t>05.05.2022</t>
  </si>
  <si>
    <t>19.05.2022</t>
  </si>
  <si>
    <t>20.05.2022</t>
  </si>
  <si>
    <t>24.05.2022</t>
  </si>
  <si>
    <t>30.05.2022</t>
  </si>
  <si>
    <t>31.05.2022</t>
  </si>
  <si>
    <t>Úhrada FA č.: 90220024 - Eurobus, a.s. - preprava</t>
  </si>
  <si>
    <t>Úhrada FA č. 2022111 - Spišbus plus s.r.o - SNV - Martin a späť</t>
  </si>
  <si>
    <t>Úhrada FA č. 2249300032 - Petit Pres s.r.o. - knihy</t>
  </si>
  <si>
    <t>25.05.2022</t>
  </si>
  <si>
    <t>Vyúčtovanie zálohy -olympiáda DEJ, RUJ z 8.3.2022</t>
  </si>
  <si>
    <t>Záloha - olympiáda Ľudské práva</t>
  </si>
  <si>
    <t>Mgr. L. Burik</t>
  </si>
  <si>
    <t>Členské ZRPŠ - 1x7, 1x3 HN - 1.B</t>
  </si>
  <si>
    <t>Členské ZRPŠ - 1x7, 1x14 - 1.C</t>
  </si>
  <si>
    <t>Členské ZRPŠ - 1x7, 2x14 - 1.D</t>
  </si>
  <si>
    <t>Členské ZRPŠ - 1x7, 1x14 - 5.C</t>
  </si>
  <si>
    <t>Členské ZRPŠ - 1x7, 2x14 - 2.B</t>
  </si>
  <si>
    <t>Mgr. Komárová</t>
  </si>
  <si>
    <t>Členské ZRPŠ - 1x7, 1x14, 1x6 HN - 3.B</t>
  </si>
  <si>
    <t>Kolarčíková</t>
  </si>
  <si>
    <t>ZOSTATOK k 31.08.2022:</t>
  </si>
  <si>
    <t>Výber z pokladne na vklad na BÚ</t>
  </si>
  <si>
    <t>Škola v prírode + zdravotník (70 žiakov) 3. ročník - ZÁLOHA</t>
  </si>
  <si>
    <t>Škola v prírode + zdravotník (81 žiakov) 4. ročník - ZÁLOHA</t>
  </si>
  <si>
    <t>Mylná platba -Šlejzák Slavomír</t>
  </si>
  <si>
    <t>03.06.2022</t>
  </si>
  <si>
    <t>06.06.2022</t>
  </si>
  <si>
    <t>07.06.2022</t>
  </si>
  <si>
    <t>08.06.2022</t>
  </si>
  <si>
    <t>10.06.2022</t>
  </si>
  <si>
    <t>14.06.2022</t>
  </si>
  <si>
    <t>Úhrada faktúry Spišbus plus s.r.o.</t>
  </si>
  <si>
    <t>16.06.2022</t>
  </si>
  <si>
    <t>22.06.2022</t>
  </si>
  <si>
    <t>Úhrada faktúry STEZ</t>
  </si>
  <si>
    <t>23.06.2022</t>
  </si>
  <si>
    <t>24.06.2022</t>
  </si>
  <si>
    <t>Platba kartou - Panta rei s.r.o. SNV</t>
  </si>
  <si>
    <t>Poplatok za platbu kartou</t>
  </si>
  <si>
    <t>25.06.2022</t>
  </si>
  <si>
    <t>Platba kartou - knihy, hlačky LE</t>
  </si>
  <si>
    <t>Úhrada FA - mobilné planetárium</t>
  </si>
  <si>
    <t>Mondo - reklamná agentúra</t>
  </si>
  <si>
    <t>26.06.2022</t>
  </si>
  <si>
    <t>27.06.2022</t>
  </si>
  <si>
    <t>Platba kartou - Sportisimo SNV</t>
  </si>
  <si>
    <t>Platba kartou - TESCO SNV</t>
  </si>
  <si>
    <t>Platba kartou - papiernictvo SNV</t>
  </si>
  <si>
    <t>Platba kartou - Stova Baumarket SNV</t>
  </si>
  <si>
    <t>Úhrada FA - Pekáreň čingov</t>
  </si>
  <si>
    <t>Úhrada FA - Gamus - Róbert Gaduš (Bubble futbal)</t>
  </si>
  <si>
    <t>Úhrada FA - artBOX s.r.o. BA - Naj škola- menu deti</t>
  </si>
  <si>
    <t>28.06.2022</t>
  </si>
  <si>
    <t>29.06.2022</t>
  </si>
  <si>
    <t>30.06.2022</t>
  </si>
  <si>
    <t>Členské ZRPŠ - 1x14 - pripísanie Slovenská pošta, a.s.</t>
  </si>
  <si>
    <t>01.07.2022</t>
  </si>
  <si>
    <t>príjem 2% dane</t>
  </si>
  <si>
    <t>12.07.2022</t>
  </si>
  <si>
    <t>15.07.2022</t>
  </si>
  <si>
    <t>18.07.2022</t>
  </si>
  <si>
    <t>Úhrada FA - Spišbus plus, s.r.o.</t>
  </si>
  <si>
    <t>21.07.2022</t>
  </si>
  <si>
    <t>22.07.2022</t>
  </si>
  <si>
    <t>25.07.2022</t>
  </si>
  <si>
    <t>Úhrada FA - Maxitrade s.r.o.</t>
  </si>
  <si>
    <t>Úhrada FA - Msarcel Špener, Smižany</t>
  </si>
  <si>
    <t>31.07.2022</t>
  </si>
  <si>
    <t>26.07.2022</t>
  </si>
  <si>
    <t>28.07.2022</t>
  </si>
  <si>
    <t>05.08.2022</t>
  </si>
  <si>
    <t>09.08.2022</t>
  </si>
  <si>
    <t>30.08.2022</t>
  </si>
  <si>
    <t>31.08.2022</t>
  </si>
  <si>
    <t>15.06.2022</t>
  </si>
  <si>
    <t>Záloha - Exkurzie II. Stupeň</t>
  </si>
  <si>
    <t>PhDr. B. Vaľko</t>
  </si>
  <si>
    <t>Vyúčtovanie zálohy - Exkurzie II. Stupeň</t>
  </si>
  <si>
    <t>Záloha - Celoslov. Finále OLOV - Šamorín</t>
  </si>
  <si>
    <t>Vyúčtovanie zálohy - OLOV Šamorín</t>
  </si>
  <si>
    <t>Vypčtovanie zálohy - športové aktivity</t>
  </si>
  <si>
    <t>Odmeny - ochrana života a zdravia</t>
  </si>
  <si>
    <t>Záloha  - matematická olympiáda 2. stupeň</t>
  </si>
  <si>
    <t>Vyúčtovanie zálohy - mat. olympiáda 2. stupeň</t>
  </si>
  <si>
    <t>Majstrovstvá v bedmintone</t>
  </si>
  <si>
    <t>Spišské športové hry - MHD</t>
  </si>
  <si>
    <t>Vyúčtovanie zálohy - škola v prírode</t>
  </si>
  <si>
    <t>09.06.2022</t>
  </si>
  <si>
    <t>Záloha - rozlúčka 9. ročník</t>
  </si>
  <si>
    <t>Vyúčtovanie zálohy - rozlúčka 9. ročník (doplatok)</t>
  </si>
  <si>
    <t>Záloha - Exkurzie I. Stupeň</t>
  </si>
  <si>
    <t>Vyúčtovanie zálohy - Exkurzie I. Stupeň</t>
  </si>
  <si>
    <t>Deň rodičov 2022 - maľovanie na tvár</t>
  </si>
  <si>
    <t>p. Juríková</t>
  </si>
  <si>
    <t>Divadelné predstavenie - Kúzelník Luky deň rodičov</t>
  </si>
  <si>
    <t>Vyúčtovanie zálohy - ľudské práva</t>
  </si>
  <si>
    <t>06.05.2022</t>
  </si>
  <si>
    <t>Výdavok - kancelárske potreby</t>
  </si>
  <si>
    <t>Výavok - deň rodičov 2022 cukríky</t>
  </si>
  <si>
    <t>Výdavok - knihy koniec šk. roka</t>
  </si>
  <si>
    <t>Výdavok - deň rodičov 2022 (cukor hygienický</t>
  </si>
  <si>
    <t xml:space="preserve">Výdavok - deň rodičov 2022 </t>
  </si>
  <si>
    <t>Výdavok - deň rodičov 2022 cukríky</t>
  </si>
  <si>
    <t xml:space="preserve">Výdavok - koniec šk. roku (kvety) </t>
  </si>
  <si>
    <t>Záoha - aktivity 1. stupeň</t>
  </si>
  <si>
    <t>Výdavok - notárska zápisnica</t>
  </si>
  <si>
    <t>01.04.2022</t>
  </si>
  <si>
    <t>Výdavok - Biblická olympiáda</t>
  </si>
  <si>
    <t>M. Žukovská</t>
  </si>
  <si>
    <t>Vyúčtovanie zálohy - 1. st. zo dňa 22.10.2021</t>
  </si>
  <si>
    <t>p. Vojtušová</t>
  </si>
  <si>
    <t>Divadelný svet</t>
  </si>
  <si>
    <t>Ing. Marcinová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</si>
</sst>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0\ _€"/>
    <numFmt numFmtId="167" formatCode="#,##0.00\ &quot;€&quot;"/>
    <numFmt numFmtId="169" formatCode="#,##0.00;\-#,##0.00;\ "/>
  </numFmts>
  <fonts count="42"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Narrow CE"/>
      <family val="2"/>
      <charset val="238"/>
    </font>
    <font>
      <b/>
      <sz val="8"/>
      <color indexed="8"/>
      <name val="Arial Narrow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indexed="8"/>
      <name val="Lucida Sans Unicode"/>
      <family val="2"/>
      <charset val="238"/>
    </font>
    <font>
      <b/>
      <sz val="10"/>
      <color indexed="10"/>
      <name val="Arial CE"/>
      <family val="2"/>
      <charset val="238"/>
    </font>
    <font>
      <sz val="11"/>
      <color theme="1"/>
      <name val="Lucida Sans Unicode"/>
      <family val="2"/>
      <charset val="238"/>
      <scheme val="minor"/>
    </font>
    <font>
      <sz val="11"/>
      <color theme="1"/>
      <name val="Lucida Sans Unicode"/>
      <family val="2"/>
      <charset val="238"/>
    </font>
    <font>
      <sz val="11"/>
      <color theme="0"/>
      <name val="Lucida Sans Unicode"/>
      <family val="2"/>
      <charset val="238"/>
      <scheme val="minor"/>
    </font>
    <font>
      <b/>
      <sz val="11"/>
      <color theme="1"/>
      <name val="Lucida Sans Unicode"/>
      <family val="2"/>
      <charset val="238"/>
      <scheme val="minor"/>
    </font>
    <font>
      <sz val="11"/>
      <color rgb="FF006100"/>
      <name val="Lucida Sans Unicode"/>
      <family val="2"/>
      <charset val="238"/>
      <scheme val="minor"/>
    </font>
    <font>
      <sz val="11"/>
      <color rgb="FF9C0006"/>
      <name val="Lucida Sans Unicode"/>
      <family val="2"/>
      <charset val="238"/>
      <scheme val="minor"/>
    </font>
    <font>
      <b/>
      <sz val="11"/>
      <color theme="0"/>
      <name val="Lucida Sans Unicode"/>
      <family val="2"/>
      <charset val="238"/>
      <scheme val="minor"/>
    </font>
    <font>
      <b/>
      <sz val="15"/>
      <color theme="3"/>
      <name val="Lucida Sans Unicode"/>
      <family val="2"/>
      <charset val="238"/>
    </font>
    <font>
      <b/>
      <sz val="15"/>
      <color theme="3"/>
      <name val="Lucida Sans Unicode"/>
      <family val="2"/>
      <charset val="238"/>
      <scheme val="minor"/>
    </font>
    <font>
      <b/>
      <sz val="13"/>
      <color theme="3"/>
      <name val="Lucida Sans Unicode"/>
      <family val="2"/>
      <charset val="238"/>
    </font>
    <font>
      <b/>
      <sz val="13"/>
      <color theme="3"/>
      <name val="Lucida Sans Unicode"/>
      <family val="2"/>
      <charset val="238"/>
      <scheme val="minor"/>
    </font>
    <font>
      <b/>
      <sz val="11"/>
      <color theme="3"/>
      <name val="Lucida Sans Unicode"/>
      <family val="2"/>
      <charset val="238"/>
    </font>
    <font>
      <b/>
      <sz val="11"/>
      <color theme="3"/>
      <name val="Lucida Sans Unicode"/>
      <family val="2"/>
      <charset val="238"/>
      <scheme val="minor"/>
    </font>
    <font>
      <b/>
      <sz val="18"/>
      <color theme="3"/>
      <name val="Lucida Sans Unicode"/>
      <family val="2"/>
      <charset val="238"/>
      <scheme val="major"/>
    </font>
    <font>
      <sz val="11"/>
      <color rgb="FF9C6500"/>
      <name val="Lucida Sans Unicode"/>
      <family val="2"/>
      <charset val="238"/>
      <scheme val="minor"/>
    </font>
    <font>
      <sz val="11"/>
      <color rgb="FFFA7D00"/>
      <name val="Lucida Sans Unicode"/>
      <family val="2"/>
      <charset val="238"/>
      <scheme val="minor"/>
    </font>
    <font>
      <sz val="11"/>
      <color rgb="FFFF0000"/>
      <name val="Lucida Sans Unicode"/>
      <family val="2"/>
      <charset val="238"/>
      <scheme val="minor"/>
    </font>
    <font>
      <sz val="11"/>
      <color rgb="FF3F3F76"/>
      <name val="Lucida Sans Unicode"/>
      <family val="2"/>
      <charset val="238"/>
    </font>
    <font>
      <sz val="11"/>
      <color rgb="FF3F3F76"/>
      <name val="Lucida Sans Unicode"/>
      <family val="2"/>
      <charset val="238"/>
      <scheme val="minor"/>
    </font>
    <font>
      <b/>
      <sz val="11"/>
      <color rgb="FFFA7D00"/>
      <name val="Lucida Sans Unicode"/>
      <family val="2"/>
      <charset val="238"/>
    </font>
    <font>
      <b/>
      <sz val="11"/>
      <color rgb="FFFA7D00"/>
      <name val="Lucida Sans Unicode"/>
      <family val="2"/>
      <charset val="238"/>
      <scheme val="minor"/>
    </font>
    <font>
      <b/>
      <sz val="11"/>
      <color rgb="FF3F3F3F"/>
      <name val="Lucida Sans Unicode"/>
      <family val="2"/>
      <charset val="238"/>
    </font>
    <font>
      <b/>
      <sz val="11"/>
      <color rgb="FF3F3F3F"/>
      <name val="Lucida Sans Unicode"/>
      <family val="2"/>
      <charset val="238"/>
      <scheme val="minor"/>
    </font>
    <font>
      <i/>
      <sz val="11"/>
      <color rgb="FF7F7F7F"/>
      <name val="Lucida Sans Unicode"/>
      <family val="2"/>
      <charset val="238"/>
      <scheme val="minor"/>
    </font>
    <font>
      <sz val="8"/>
      <color rgb="FF000000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8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2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33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2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6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5" fillId="26" borderId="38" applyNumberFormat="0" applyFont="0" applyAlignment="0" applyProtection="0"/>
    <xf numFmtId="0" fontId="15" fillId="26" borderId="38" applyNumberFormat="0" applyFont="0" applyAlignment="0" applyProtection="0"/>
    <xf numFmtId="0" fontId="15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5" fillId="26" borderId="38" applyNumberFormat="0" applyFont="0" applyAlignment="0" applyProtection="0"/>
    <xf numFmtId="0" fontId="15" fillId="26" borderId="38" applyNumberFormat="0" applyFont="0" applyAlignment="0" applyProtection="0"/>
    <xf numFmtId="0" fontId="15" fillId="26" borderId="38" applyNumberFormat="0" applyFont="0" applyAlignment="0" applyProtection="0"/>
    <xf numFmtId="0" fontId="15" fillId="26" borderId="38" applyNumberFormat="0" applyFont="0" applyAlignment="0" applyProtection="0"/>
    <xf numFmtId="0" fontId="15" fillId="26" borderId="38" applyNumberFormat="0" applyFont="0" applyAlignment="0" applyProtection="0"/>
    <xf numFmtId="0" fontId="15" fillId="26" borderId="38" applyNumberFormat="0" applyFont="0" applyAlignment="0" applyProtection="0"/>
    <xf numFmtId="0" fontId="15" fillId="26" borderId="38" applyNumberFormat="0" applyFont="0" applyAlignment="0" applyProtection="0"/>
    <xf numFmtId="0" fontId="15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13" fillId="26" borderId="38" applyNumberFormat="0" applyFont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9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3" fillId="27" borderId="40" applyNumberFormat="0" applyAlignment="0" applyProtection="0"/>
    <xf numFmtId="0" fontId="34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5" fillId="28" borderId="40" applyNumberFormat="0" applyAlignment="0" applyProtection="0"/>
    <xf numFmtId="0" fontId="36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7" fillId="28" borderId="41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167" fontId="9" fillId="0" borderId="0" xfId="0" applyNumberFormat="1" applyFont="1" applyAlignment="1">
      <alignment horizontal="right" vertical="center"/>
    </xf>
    <xf numFmtId="167" fontId="14" fillId="2" borderId="7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left" vertical="center"/>
    </xf>
    <xf numFmtId="167" fontId="0" fillId="0" borderId="0" xfId="0" applyNumberFormat="1" applyAlignment="1">
      <alignment vertical="center"/>
    </xf>
    <xf numFmtId="167" fontId="0" fillId="0" borderId="0" xfId="0" applyNumberFormat="1"/>
    <xf numFmtId="167" fontId="9" fillId="3" borderId="13" xfId="0" applyNumberFormat="1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9" fillId="0" borderId="18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9" xfId="0" applyFont="1" applyBorder="1"/>
    <xf numFmtId="0" fontId="4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7" fontId="4" fillId="3" borderId="23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167" fontId="14" fillId="2" borderId="7" xfId="286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6" borderId="2" xfId="0" applyFont="1" applyFill="1" applyBorder="1" applyAlignment="1">
      <alignment horizontal="center" vertical="center"/>
    </xf>
    <xf numFmtId="167" fontId="9" fillId="36" borderId="2" xfId="0" applyNumberFormat="1" applyFont="1" applyFill="1" applyBorder="1" applyAlignment="1">
      <alignment horizontal="center" vertical="center"/>
    </xf>
    <xf numFmtId="0" fontId="10" fillId="36" borderId="2" xfId="0" applyFont="1" applyFill="1" applyBorder="1" applyAlignment="1">
      <alignment horizontal="center" vertical="center"/>
    </xf>
    <xf numFmtId="167" fontId="7" fillId="36" borderId="8" xfId="0" applyNumberFormat="1" applyFont="1" applyFill="1" applyBorder="1" applyAlignment="1">
      <alignment horizontal="center" vertical="center"/>
    </xf>
    <xf numFmtId="0" fontId="7" fillId="36" borderId="8" xfId="0" applyFont="1" applyFill="1" applyBorder="1" applyAlignment="1">
      <alignment horizontal="center" vertical="center"/>
    </xf>
    <xf numFmtId="167" fontId="4" fillId="36" borderId="23" xfId="0" applyNumberFormat="1" applyFont="1" applyFill="1" applyBorder="1" applyAlignment="1">
      <alignment horizontal="center" vertical="center"/>
    </xf>
    <xf numFmtId="167" fontId="9" fillId="36" borderId="2" xfId="0" applyNumberFormat="1" applyFont="1" applyFill="1" applyBorder="1" applyAlignment="1">
      <alignment horizontal="right" vertical="center"/>
    </xf>
    <xf numFmtId="167" fontId="9" fillId="3" borderId="2" xfId="0" applyNumberFormat="1" applyFont="1" applyFill="1" applyBorder="1" applyAlignment="1">
      <alignment horizontal="right" vertical="center"/>
    </xf>
    <xf numFmtId="4" fontId="9" fillId="37" borderId="2" xfId="0" applyNumberFormat="1" applyFont="1" applyFill="1" applyBorder="1" applyAlignment="1">
      <alignment horizontal="right" vertical="center"/>
    </xf>
    <xf numFmtId="167" fontId="9" fillId="37" borderId="2" xfId="0" applyNumberFormat="1" applyFont="1" applyFill="1" applyBorder="1" applyAlignment="1">
      <alignment horizontal="right" vertical="center"/>
    </xf>
    <xf numFmtId="167" fontId="9" fillId="3" borderId="3" xfId="0" applyNumberFormat="1" applyFont="1" applyFill="1" applyBorder="1" applyAlignment="1">
      <alignment horizontal="right" vertical="center"/>
    </xf>
    <xf numFmtId="167" fontId="9" fillId="36" borderId="13" xfId="0" applyNumberFormat="1" applyFont="1" applyFill="1" applyBorder="1" applyAlignment="1">
      <alignment horizontal="right" vertical="center"/>
    </xf>
    <xf numFmtId="167" fontId="9" fillId="37" borderId="2" xfId="0" applyNumberFormat="1" applyFont="1" applyFill="1" applyBorder="1" applyAlignment="1" applyProtection="1">
      <alignment horizontal="right" vertical="center"/>
      <protection locked="0"/>
    </xf>
    <xf numFmtId="49" fontId="9" fillId="35" borderId="2" xfId="0" applyNumberFormat="1" applyFont="1" applyFill="1" applyBorder="1" applyAlignment="1">
      <alignment horizontal="left" vertical="center" readingOrder="1"/>
    </xf>
    <xf numFmtId="49" fontId="9" fillId="35" borderId="17" xfId="0" applyNumberFormat="1" applyFont="1" applyFill="1" applyBorder="1" applyAlignment="1">
      <alignment horizontal="left" vertical="center" readingOrder="1"/>
    </xf>
    <xf numFmtId="167" fontId="9" fillId="36" borderId="17" xfId="0" applyNumberFormat="1" applyFont="1" applyFill="1" applyBorder="1" applyAlignment="1">
      <alignment horizontal="right" vertical="center"/>
    </xf>
    <xf numFmtId="167" fontId="9" fillId="3" borderId="17" xfId="0" applyNumberFormat="1" applyFont="1" applyFill="1" applyBorder="1" applyAlignment="1">
      <alignment horizontal="right" vertical="center"/>
    </xf>
    <xf numFmtId="49" fontId="39" fillId="35" borderId="0" xfId="0" applyNumberFormat="1" applyFont="1" applyFill="1" applyAlignment="1">
      <alignment horizontal="left" vertical="center" readingOrder="1"/>
    </xf>
    <xf numFmtId="0" fontId="9" fillId="0" borderId="30" xfId="0" applyFont="1" applyBorder="1"/>
    <xf numFmtId="167" fontId="40" fillId="3" borderId="23" xfId="0" applyNumberFormat="1" applyFont="1" applyFill="1" applyBorder="1" applyAlignment="1">
      <alignment horizontal="center" vertical="center"/>
    </xf>
    <xf numFmtId="167" fontId="40" fillId="36" borderId="23" xfId="0" applyNumberFormat="1" applyFont="1" applyFill="1" applyBorder="1" applyAlignment="1">
      <alignment horizontal="center" vertical="center"/>
    </xf>
    <xf numFmtId="49" fontId="9" fillId="35" borderId="13" xfId="0" applyNumberFormat="1" applyFont="1" applyFill="1" applyBorder="1" applyAlignment="1">
      <alignment horizontal="left" vertical="center" readingOrder="1"/>
    </xf>
    <xf numFmtId="0" fontId="9" fillId="0" borderId="42" xfId="0" applyFont="1" applyBorder="1"/>
    <xf numFmtId="49" fontId="9" fillId="35" borderId="43" xfId="0" applyNumberFormat="1" applyFont="1" applyFill="1" applyBorder="1" applyAlignment="1">
      <alignment horizontal="left" vertical="center" readingOrder="1"/>
    </xf>
    <xf numFmtId="167" fontId="9" fillId="36" borderId="43" xfId="0" applyNumberFormat="1" applyFont="1" applyFill="1" applyBorder="1" applyAlignment="1">
      <alignment horizontal="right" vertical="center"/>
    </xf>
    <xf numFmtId="167" fontId="9" fillId="3" borderId="43" xfId="0" applyNumberFormat="1" applyFont="1" applyFill="1" applyBorder="1" applyAlignment="1">
      <alignment horizontal="right" vertical="center"/>
    </xf>
    <xf numFmtId="49" fontId="9" fillId="35" borderId="3" xfId="0" applyNumberFormat="1" applyFont="1" applyFill="1" applyBorder="1" applyAlignment="1">
      <alignment horizontal="left" vertical="center" readingOrder="1"/>
    </xf>
    <xf numFmtId="49" fontId="9" fillId="35" borderId="31" xfId="0" applyNumberFormat="1" applyFont="1" applyFill="1" applyBorder="1" applyAlignment="1">
      <alignment horizontal="left" vertical="center" readingOrder="1"/>
    </xf>
    <xf numFmtId="49" fontId="9" fillId="35" borderId="12" xfId="0" applyNumberFormat="1" applyFont="1" applyFill="1" applyBorder="1" applyAlignment="1">
      <alignment horizontal="left" vertical="center" readingOrder="1"/>
    </xf>
    <xf numFmtId="169" fontId="9" fillId="0" borderId="2" xfId="0" applyNumberFormat="1" applyFont="1" applyBorder="1" applyAlignment="1">
      <alignment horizontal="right" vertical="center" readingOrder="1"/>
    </xf>
    <xf numFmtId="169" fontId="9" fillId="0" borderId="13" xfId="0" applyNumberFormat="1" applyFont="1" applyBorder="1" applyAlignment="1">
      <alignment horizontal="right" vertical="center" readingOrder="1"/>
    </xf>
    <xf numFmtId="49" fontId="9" fillId="35" borderId="13" xfId="0" applyNumberFormat="1" applyFont="1" applyFill="1" applyBorder="1" applyAlignment="1">
      <alignment horizontal="center" vertical="center" readingOrder="1"/>
    </xf>
    <xf numFmtId="49" fontId="9" fillId="35" borderId="14" xfId="0" applyNumberFormat="1" applyFont="1" applyFill="1" applyBorder="1" applyAlignment="1">
      <alignment horizontal="left" vertical="center" readingOrder="1"/>
    </xf>
    <xf numFmtId="49" fontId="9" fillId="35" borderId="3" xfId="0" applyNumberFormat="1" applyFont="1" applyFill="1" applyBorder="1" applyAlignment="1">
      <alignment horizontal="center" vertical="center" readingOrder="1"/>
    </xf>
    <xf numFmtId="167" fontId="9" fillId="3" borderId="31" xfId="0" applyNumberFormat="1" applyFont="1" applyFill="1" applyBorder="1" applyAlignment="1">
      <alignment horizontal="right" vertical="center"/>
    </xf>
    <xf numFmtId="49" fontId="9" fillId="35" borderId="2" xfId="0" applyNumberFormat="1" applyFont="1" applyFill="1" applyBorder="1" applyAlignment="1">
      <alignment horizontal="center" vertical="center" readingOrder="1"/>
    </xf>
    <xf numFmtId="49" fontId="9" fillId="35" borderId="17" xfId="0" applyNumberFormat="1" applyFont="1" applyFill="1" applyBorder="1" applyAlignment="1">
      <alignment horizontal="center" vertical="center" readingOrder="1"/>
    </xf>
    <xf numFmtId="169" fontId="9" fillId="0" borderId="17" xfId="0" applyNumberFormat="1" applyFont="1" applyBorder="1" applyAlignment="1">
      <alignment horizontal="right" vertical="center" readingOrder="1"/>
    </xf>
    <xf numFmtId="49" fontId="9" fillId="35" borderId="16" xfId="0" applyNumberFormat="1" applyFont="1" applyFill="1" applyBorder="1" applyAlignment="1">
      <alignment horizontal="left" vertical="center" readingOrder="1"/>
    </xf>
    <xf numFmtId="169" fontId="9" fillId="0" borderId="3" xfId="0" applyNumberFormat="1" applyFont="1" applyBorder="1" applyAlignment="1">
      <alignment horizontal="right" vertical="center" readingOrder="1"/>
    </xf>
    <xf numFmtId="167" fontId="10" fillId="36" borderId="3" xfId="0" applyNumberFormat="1" applyFont="1" applyFill="1" applyBorder="1" applyAlignment="1">
      <alignment horizontal="right" vertical="center"/>
    </xf>
    <xf numFmtId="167" fontId="10" fillId="3" borderId="3" xfId="0" applyNumberFormat="1" applyFont="1" applyFill="1" applyBorder="1" applyAlignment="1">
      <alignment horizontal="right" vertical="center"/>
    </xf>
    <xf numFmtId="49" fontId="9" fillId="35" borderId="15" xfId="0" applyNumberFormat="1" applyFont="1" applyFill="1" applyBorder="1" applyAlignment="1">
      <alignment horizontal="left" vertical="center" readingOrder="1"/>
    </xf>
    <xf numFmtId="49" fontId="9" fillId="35" borderId="43" xfId="0" applyNumberFormat="1" applyFont="1" applyFill="1" applyBorder="1" applyAlignment="1">
      <alignment horizontal="center" vertical="center" readingOrder="1"/>
    </xf>
    <xf numFmtId="169" fontId="9" fillId="0" borderId="43" xfId="0" applyNumberFormat="1" applyFont="1" applyBorder="1" applyAlignment="1">
      <alignment horizontal="right" vertical="center" readingOrder="1"/>
    </xf>
    <xf numFmtId="49" fontId="9" fillId="35" borderId="29" xfId="0" applyNumberFormat="1" applyFont="1" applyFill="1" applyBorder="1" applyAlignment="1">
      <alignment horizontal="left" vertical="center" readingOrder="1"/>
    </xf>
    <xf numFmtId="167" fontId="2" fillId="0" borderId="2" xfId="0" applyNumberFormat="1" applyFont="1" applyBorder="1"/>
    <xf numFmtId="49" fontId="10" fillId="35" borderId="3" xfId="0" applyNumberFormat="1" applyFont="1" applyFill="1" applyBorder="1" applyAlignment="1">
      <alignment horizontal="center" vertical="center" readingOrder="1"/>
    </xf>
    <xf numFmtId="49" fontId="9" fillId="35" borderId="1" xfId="0" applyNumberFormat="1" applyFont="1" applyFill="1" applyBorder="1" applyAlignment="1">
      <alignment horizontal="center" vertical="center" readingOrder="1"/>
    </xf>
    <xf numFmtId="169" fontId="9" fillId="0" borderId="31" xfId="0" applyNumberFormat="1" applyFont="1" applyBorder="1" applyAlignment="1">
      <alignment horizontal="right" vertical="center" readingOrder="1"/>
    </xf>
    <xf numFmtId="49" fontId="9" fillId="35" borderId="32" xfId="0" applyNumberFormat="1" applyFont="1" applyFill="1" applyBorder="1" applyAlignment="1">
      <alignment horizontal="left" vertical="center" readingOrder="1"/>
    </xf>
    <xf numFmtId="167" fontId="9" fillId="36" borderId="31" xfId="0" applyNumberFormat="1" applyFont="1" applyFill="1" applyBorder="1" applyAlignment="1">
      <alignment horizontal="right" vertical="center"/>
    </xf>
    <xf numFmtId="49" fontId="9" fillId="35" borderId="31" xfId="0" applyNumberFormat="1" applyFont="1" applyFill="1" applyBorder="1" applyAlignment="1">
      <alignment horizontal="center" vertical="center" readingOrder="1"/>
    </xf>
    <xf numFmtId="0" fontId="2" fillId="0" borderId="2" xfId="0" applyFont="1" applyBorder="1"/>
    <xf numFmtId="169" fontId="9" fillId="0" borderId="2" xfId="0" applyNumberFormat="1" applyFont="1" applyBorder="1"/>
    <xf numFmtId="0" fontId="9" fillId="0" borderId="2" xfId="0" applyFont="1" applyBorder="1"/>
    <xf numFmtId="0" fontId="9" fillId="0" borderId="3" xfId="0" applyFont="1" applyBorder="1"/>
    <xf numFmtId="169" fontId="9" fillId="0" borderId="3" xfId="0" applyNumberFormat="1" applyFont="1" applyBorder="1"/>
    <xf numFmtId="0" fontId="9" fillId="0" borderId="13" xfId="0" applyFont="1" applyBorder="1"/>
    <xf numFmtId="169" fontId="9" fillId="0" borderId="13" xfId="0" applyNumberFormat="1" applyFont="1" applyBorder="1"/>
    <xf numFmtId="167" fontId="2" fillId="0" borderId="0" xfId="0" applyNumberFormat="1" applyFont="1"/>
    <xf numFmtId="169" fontId="9" fillId="0" borderId="0" xfId="0" applyNumberFormat="1" applyFont="1"/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36" borderId="26" xfId="0" applyFont="1" applyFill="1" applyBorder="1" applyAlignment="1">
      <alignment horizontal="center" vertical="center"/>
    </xf>
    <xf numFmtId="0" fontId="8" fillId="36" borderId="27" xfId="0" applyFont="1" applyFill="1" applyBorder="1" applyAlignment="1">
      <alignment horizontal="center" vertical="center"/>
    </xf>
    <xf numFmtId="0" fontId="8" fillId="36" borderId="28" xfId="0" applyFont="1" applyFill="1" applyBorder="1" applyAlignment="1">
      <alignment horizontal="center" vertical="center"/>
    </xf>
  </cellXfs>
  <cellStyles count="542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20 % - zvýraznenie1 10" xfId="7" xr:uid="{00000000-0005-0000-0000-000006000000}"/>
    <cellStyle name="20 % - zvýraznenie1 11" xfId="8" xr:uid="{00000000-0005-0000-0000-000007000000}"/>
    <cellStyle name="20 % - zvýraznenie1 2" xfId="9" xr:uid="{00000000-0005-0000-0000-000008000000}"/>
    <cellStyle name="20 % - zvýraznenie1 3" xfId="10" xr:uid="{00000000-0005-0000-0000-000009000000}"/>
    <cellStyle name="20 % - zvýraznenie1 4" xfId="11" xr:uid="{00000000-0005-0000-0000-00000A000000}"/>
    <cellStyle name="20 % - zvýraznenie1 5" xfId="12" xr:uid="{00000000-0005-0000-0000-00000B000000}"/>
    <cellStyle name="20 % - zvýraznenie1 6" xfId="13" xr:uid="{00000000-0005-0000-0000-00000C000000}"/>
    <cellStyle name="20 % - zvýraznenie1 7" xfId="14" xr:uid="{00000000-0005-0000-0000-00000D000000}"/>
    <cellStyle name="20 % - zvýraznenie1 8" xfId="15" xr:uid="{00000000-0005-0000-0000-00000E000000}"/>
    <cellStyle name="20 % - zvýraznenie1 9" xfId="16" xr:uid="{00000000-0005-0000-0000-00000F000000}"/>
    <cellStyle name="20 % - zvýraznenie2 10" xfId="17" xr:uid="{00000000-0005-0000-0000-000010000000}"/>
    <cellStyle name="20 % - zvýraznenie2 11" xfId="18" xr:uid="{00000000-0005-0000-0000-000011000000}"/>
    <cellStyle name="20 % - zvýraznenie2 2" xfId="19" xr:uid="{00000000-0005-0000-0000-000012000000}"/>
    <cellStyle name="20 % - zvýraznenie2 3" xfId="20" xr:uid="{00000000-0005-0000-0000-000013000000}"/>
    <cellStyle name="20 % - zvýraznenie2 4" xfId="21" xr:uid="{00000000-0005-0000-0000-000014000000}"/>
    <cellStyle name="20 % - zvýraznenie2 5" xfId="22" xr:uid="{00000000-0005-0000-0000-000015000000}"/>
    <cellStyle name="20 % - zvýraznenie2 6" xfId="23" xr:uid="{00000000-0005-0000-0000-000016000000}"/>
    <cellStyle name="20 % - zvýraznenie2 7" xfId="24" xr:uid="{00000000-0005-0000-0000-000017000000}"/>
    <cellStyle name="20 % - zvýraznenie2 8" xfId="25" xr:uid="{00000000-0005-0000-0000-000018000000}"/>
    <cellStyle name="20 % - zvýraznenie2 9" xfId="26" xr:uid="{00000000-0005-0000-0000-000019000000}"/>
    <cellStyle name="20 % - zvýraznenie3 10" xfId="27" xr:uid="{00000000-0005-0000-0000-00001A000000}"/>
    <cellStyle name="20 % - zvýraznenie3 11" xfId="28" xr:uid="{00000000-0005-0000-0000-00001B000000}"/>
    <cellStyle name="20 % - zvýraznenie3 2" xfId="29" xr:uid="{00000000-0005-0000-0000-00001C000000}"/>
    <cellStyle name="20 % - zvýraznenie3 3" xfId="30" xr:uid="{00000000-0005-0000-0000-00001D000000}"/>
    <cellStyle name="20 % - zvýraznenie3 4" xfId="31" xr:uid="{00000000-0005-0000-0000-00001E000000}"/>
    <cellStyle name="20 % - zvýraznenie3 5" xfId="32" xr:uid="{00000000-0005-0000-0000-00001F000000}"/>
    <cellStyle name="20 % - zvýraznenie3 6" xfId="33" xr:uid="{00000000-0005-0000-0000-000020000000}"/>
    <cellStyle name="20 % - zvýraznenie3 7" xfId="34" xr:uid="{00000000-0005-0000-0000-000021000000}"/>
    <cellStyle name="20 % - zvýraznenie3 8" xfId="35" xr:uid="{00000000-0005-0000-0000-000022000000}"/>
    <cellStyle name="20 % - zvýraznenie3 9" xfId="36" xr:uid="{00000000-0005-0000-0000-000023000000}"/>
    <cellStyle name="20 % - zvýraznenie4 10" xfId="37" xr:uid="{00000000-0005-0000-0000-000024000000}"/>
    <cellStyle name="20 % - zvýraznenie4 11" xfId="38" xr:uid="{00000000-0005-0000-0000-000025000000}"/>
    <cellStyle name="20 % - zvýraznenie4 2" xfId="39" xr:uid="{00000000-0005-0000-0000-000026000000}"/>
    <cellStyle name="20 % - zvýraznenie4 3" xfId="40" xr:uid="{00000000-0005-0000-0000-000027000000}"/>
    <cellStyle name="20 % - zvýraznenie4 4" xfId="41" xr:uid="{00000000-0005-0000-0000-000028000000}"/>
    <cellStyle name="20 % - zvýraznenie4 5" xfId="42" xr:uid="{00000000-0005-0000-0000-000029000000}"/>
    <cellStyle name="20 % - zvýraznenie4 6" xfId="43" xr:uid="{00000000-0005-0000-0000-00002A000000}"/>
    <cellStyle name="20 % - zvýraznenie4 7" xfId="44" xr:uid="{00000000-0005-0000-0000-00002B000000}"/>
    <cellStyle name="20 % - zvýraznenie4 8" xfId="45" xr:uid="{00000000-0005-0000-0000-00002C000000}"/>
    <cellStyle name="20 % - zvýraznenie4 9" xfId="46" xr:uid="{00000000-0005-0000-0000-00002D000000}"/>
    <cellStyle name="20 % - zvýraznenie5 10" xfId="47" xr:uid="{00000000-0005-0000-0000-00002E000000}"/>
    <cellStyle name="20 % - zvýraznenie5 11" xfId="48" xr:uid="{00000000-0005-0000-0000-00002F000000}"/>
    <cellStyle name="20 % - zvýraznenie5 2" xfId="49" xr:uid="{00000000-0005-0000-0000-000030000000}"/>
    <cellStyle name="20 % - zvýraznenie5 3" xfId="50" xr:uid="{00000000-0005-0000-0000-000031000000}"/>
    <cellStyle name="20 % - zvýraznenie5 4" xfId="51" xr:uid="{00000000-0005-0000-0000-000032000000}"/>
    <cellStyle name="20 % - zvýraznenie5 5" xfId="52" xr:uid="{00000000-0005-0000-0000-000033000000}"/>
    <cellStyle name="20 % - zvýraznenie5 6" xfId="53" xr:uid="{00000000-0005-0000-0000-000034000000}"/>
    <cellStyle name="20 % - zvýraznenie5 7" xfId="54" xr:uid="{00000000-0005-0000-0000-000035000000}"/>
    <cellStyle name="20 % - zvýraznenie5 8" xfId="55" xr:uid="{00000000-0005-0000-0000-000036000000}"/>
    <cellStyle name="20 % - zvýraznenie5 9" xfId="56" xr:uid="{00000000-0005-0000-0000-000037000000}"/>
    <cellStyle name="20 % - zvýraznenie6 10" xfId="57" xr:uid="{00000000-0005-0000-0000-000038000000}"/>
    <cellStyle name="20 % - zvýraznenie6 11" xfId="58" xr:uid="{00000000-0005-0000-0000-000039000000}"/>
    <cellStyle name="20 % - zvýraznenie6 2" xfId="59" xr:uid="{00000000-0005-0000-0000-00003A000000}"/>
    <cellStyle name="20 % - zvýraznenie6 3" xfId="60" xr:uid="{00000000-0005-0000-0000-00003B000000}"/>
    <cellStyle name="20 % - zvýraznenie6 4" xfId="61" xr:uid="{00000000-0005-0000-0000-00003C000000}"/>
    <cellStyle name="20 % - zvýraznenie6 5" xfId="62" xr:uid="{00000000-0005-0000-0000-00003D000000}"/>
    <cellStyle name="20 % - zvýraznenie6 6" xfId="63" xr:uid="{00000000-0005-0000-0000-00003E000000}"/>
    <cellStyle name="20 % - zvýraznenie6 7" xfId="64" xr:uid="{00000000-0005-0000-0000-00003F000000}"/>
    <cellStyle name="20 % - zvýraznenie6 8" xfId="65" xr:uid="{00000000-0005-0000-0000-000040000000}"/>
    <cellStyle name="20 % - zvýraznenie6 9" xfId="66" xr:uid="{00000000-0005-0000-0000-000041000000}"/>
    <cellStyle name="40 % – Zvýraznění1 2" xfId="67" xr:uid="{00000000-0005-0000-0000-000042000000}"/>
    <cellStyle name="40 % – Zvýraznění2 2" xfId="68" xr:uid="{00000000-0005-0000-0000-000043000000}"/>
    <cellStyle name="40 % – Zvýraznění3 2" xfId="69" xr:uid="{00000000-0005-0000-0000-000044000000}"/>
    <cellStyle name="40 % – Zvýraznění4 2" xfId="70" xr:uid="{00000000-0005-0000-0000-000045000000}"/>
    <cellStyle name="40 % – Zvýraznění5 2" xfId="71" xr:uid="{00000000-0005-0000-0000-000046000000}"/>
    <cellStyle name="40 % – Zvýraznění6 2" xfId="72" xr:uid="{00000000-0005-0000-0000-000047000000}"/>
    <cellStyle name="40 % - zvýraznenie1 10" xfId="73" xr:uid="{00000000-0005-0000-0000-000048000000}"/>
    <cellStyle name="40 % - zvýraznenie1 11" xfId="74" xr:uid="{00000000-0005-0000-0000-000049000000}"/>
    <cellStyle name="40 % - zvýraznenie1 2" xfId="75" xr:uid="{00000000-0005-0000-0000-00004A000000}"/>
    <cellStyle name="40 % - zvýraznenie1 3" xfId="76" xr:uid="{00000000-0005-0000-0000-00004B000000}"/>
    <cellStyle name="40 % - zvýraznenie1 4" xfId="77" xr:uid="{00000000-0005-0000-0000-00004C000000}"/>
    <cellStyle name="40 % - zvýraznenie1 5" xfId="78" xr:uid="{00000000-0005-0000-0000-00004D000000}"/>
    <cellStyle name="40 % - zvýraznenie1 6" xfId="79" xr:uid="{00000000-0005-0000-0000-00004E000000}"/>
    <cellStyle name="40 % - zvýraznenie1 7" xfId="80" xr:uid="{00000000-0005-0000-0000-00004F000000}"/>
    <cellStyle name="40 % - zvýraznenie1 8" xfId="81" xr:uid="{00000000-0005-0000-0000-000050000000}"/>
    <cellStyle name="40 % - zvýraznenie1 9" xfId="82" xr:uid="{00000000-0005-0000-0000-000051000000}"/>
    <cellStyle name="40 % - zvýraznenie2 10" xfId="83" xr:uid="{00000000-0005-0000-0000-000052000000}"/>
    <cellStyle name="40 % - zvýraznenie2 11" xfId="84" xr:uid="{00000000-0005-0000-0000-000053000000}"/>
    <cellStyle name="40 % - zvýraznenie2 2" xfId="85" xr:uid="{00000000-0005-0000-0000-000054000000}"/>
    <cellStyle name="40 % - zvýraznenie2 3" xfId="86" xr:uid="{00000000-0005-0000-0000-000055000000}"/>
    <cellStyle name="40 % - zvýraznenie2 4" xfId="87" xr:uid="{00000000-0005-0000-0000-000056000000}"/>
    <cellStyle name="40 % - zvýraznenie2 5" xfId="88" xr:uid="{00000000-0005-0000-0000-000057000000}"/>
    <cellStyle name="40 % - zvýraznenie2 6" xfId="89" xr:uid="{00000000-0005-0000-0000-000058000000}"/>
    <cellStyle name="40 % - zvýraznenie2 7" xfId="90" xr:uid="{00000000-0005-0000-0000-000059000000}"/>
    <cellStyle name="40 % - zvýraznenie2 8" xfId="91" xr:uid="{00000000-0005-0000-0000-00005A000000}"/>
    <cellStyle name="40 % - zvýraznenie2 9" xfId="92" xr:uid="{00000000-0005-0000-0000-00005B000000}"/>
    <cellStyle name="40 % - zvýraznenie3 10" xfId="93" xr:uid="{00000000-0005-0000-0000-00005C000000}"/>
    <cellStyle name="40 % - zvýraznenie3 11" xfId="94" xr:uid="{00000000-0005-0000-0000-00005D000000}"/>
    <cellStyle name="40 % - zvýraznenie3 2" xfId="95" xr:uid="{00000000-0005-0000-0000-00005E000000}"/>
    <cellStyle name="40 % - zvýraznenie3 3" xfId="96" xr:uid="{00000000-0005-0000-0000-00005F000000}"/>
    <cellStyle name="40 % - zvýraznenie3 4" xfId="97" xr:uid="{00000000-0005-0000-0000-000060000000}"/>
    <cellStyle name="40 % - zvýraznenie3 5" xfId="98" xr:uid="{00000000-0005-0000-0000-000061000000}"/>
    <cellStyle name="40 % - zvýraznenie3 6" xfId="99" xr:uid="{00000000-0005-0000-0000-000062000000}"/>
    <cellStyle name="40 % - zvýraznenie3 7" xfId="100" xr:uid="{00000000-0005-0000-0000-000063000000}"/>
    <cellStyle name="40 % - zvýraznenie3 8" xfId="101" xr:uid="{00000000-0005-0000-0000-000064000000}"/>
    <cellStyle name="40 % - zvýraznenie3 9" xfId="102" xr:uid="{00000000-0005-0000-0000-000065000000}"/>
    <cellStyle name="40 % - zvýraznenie4 10" xfId="103" xr:uid="{00000000-0005-0000-0000-000066000000}"/>
    <cellStyle name="40 % - zvýraznenie4 11" xfId="104" xr:uid="{00000000-0005-0000-0000-000067000000}"/>
    <cellStyle name="40 % - zvýraznenie4 2" xfId="105" xr:uid="{00000000-0005-0000-0000-000068000000}"/>
    <cellStyle name="40 % - zvýraznenie4 3" xfId="106" xr:uid="{00000000-0005-0000-0000-000069000000}"/>
    <cellStyle name="40 % - zvýraznenie4 4" xfId="107" xr:uid="{00000000-0005-0000-0000-00006A000000}"/>
    <cellStyle name="40 % - zvýraznenie4 5" xfId="108" xr:uid="{00000000-0005-0000-0000-00006B000000}"/>
    <cellStyle name="40 % - zvýraznenie4 6" xfId="109" xr:uid="{00000000-0005-0000-0000-00006C000000}"/>
    <cellStyle name="40 % - zvýraznenie4 7" xfId="110" xr:uid="{00000000-0005-0000-0000-00006D000000}"/>
    <cellStyle name="40 % - zvýraznenie4 8" xfId="111" xr:uid="{00000000-0005-0000-0000-00006E000000}"/>
    <cellStyle name="40 % - zvýraznenie4 9" xfId="112" xr:uid="{00000000-0005-0000-0000-00006F000000}"/>
    <cellStyle name="40 % - zvýraznenie5 10" xfId="113" xr:uid="{00000000-0005-0000-0000-000070000000}"/>
    <cellStyle name="40 % - zvýraznenie5 11" xfId="114" xr:uid="{00000000-0005-0000-0000-000071000000}"/>
    <cellStyle name="40 % - zvýraznenie5 2" xfId="115" xr:uid="{00000000-0005-0000-0000-000072000000}"/>
    <cellStyle name="40 % - zvýraznenie5 3" xfId="116" xr:uid="{00000000-0005-0000-0000-000073000000}"/>
    <cellStyle name="40 % - zvýraznenie5 4" xfId="117" xr:uid="{00000000-0005-0000-0000-000074000000}"/>
    <cellStyle name="40 % - zvýraznenie5 5" xfId="118" xr:uid="{00000000-0005-0000-0000-000075000000}"/>
    <cellStyle name="40 % - zvýraznenie5 6" xfId="119" xr:uid="{00000000-0005-0000-0000-000076000000}"/>
    <cellStyle name="40 % - zvýraznenie5 7" xfId="120" xr:uid="{00000000-0005-0000-0000-000077000000}"/>
    <cellStyle name="40 % - zvýraznenie5 8" xfId="121" xr:uid="{00000000-0005-0000-0000-000078000000}"/>
    <cellStyle name="40 % - zvýraznenie5 9" xfId="122" xr:uid="{00000000-0005-0000-0000-000079000000}"/>
    <cellStyle name="40 % - zvýraznenie6 10" xfId="123" xr:uid="{00000000-0005-0000-0000-00007A000000}"/>
    <cellStyle name="40 % - zvýraznenie6 11" xfId="124" xr:uid="{00000000-0005-0000-0000-00007B000000}"/>
    <cellStyle name="40 % - zvýraznenie6 2" xfId="125" xr:uid="{00000000-0005-0000-0000-00007C000000}"/>
    <cellStyle name="40 % - zvýraznenie6 3" xfId="126" xr:uid="{00000000-0005-0000-0000-00007D000000}"/>
    <cellStyle name="40 % - zvýraznenie6 4" xfId="127" xr:uid="{00000000-0005-0000-0000-00007E000000}"/>
    <cellStyle name="40 % - zvýraznenie6 5" xfId="128" xr:uid="{00000000-0005-0000-0000-00007F000000}"/>
    <cellStyle name="40 % - zvýraznenie6 6" xfId="129" xr:uid="{00000000-0005-0000-0000-000080000000}"/>
    <cellStyle name="40 % - zvýraznenie6 7" xfId="130" xr:uid="{00000000-0005-0000-0000-000081000000}"/>
    <cellStyle name="40 % - zvýraznenie6 8" xfId="131" xr:uid="{00000000-0005-0000-0000-000082000000}"/>
    <cellStyle name="40 % - zvýraznenie6 9" xfId="132" xr:uid="{00000000-0005-0000-0000-000083000000}"/>
    <cellStyle name="60 % – Zvýraznění1 2" xfId="133" xr:uid="{00000000-0005-0000-0000-000084000000}"/>
    <cellStyle name="60 % – Zvýraznění2 2" xfId="134" xr:uid="{00000000-0005-0000-0000-000085000000}"/>
    <cellStyle name="60 % – Zvýraznění3 2" xfId="135" xr:uid="{00000000-0005-0000-0000-000086000000}"/>
    <cellStyle name="60 % – Zvýraznění4 2" xfId="136" xr:uid="{00000000-0005-0000-0000-000087000000}"/>
    <cellStyle name="60 % – Zvýraznění5 2" xfId="137" xr:uid="{00000000-0005-0000-0000-000088000000}"/>
    <cellStyle name="60 % – Zvýraznění6 2" xfId="138" xr:uid="{00000000-0005-0000-0000-000089000000}"/>
    <cellStyle name="60 % - zvýraznenie1 10" xfId="139" xr:uid="{00000000-0005-0000-0000-00008A000000}"/>
    <cellStyle name="60 % - zvýraznenie1 11" xfId="140" xr:uid="{00000000-0005-0000-0000-00008B000000}"/>
    <cellStyle name="60 % - zvýraznenie1 2" xfId="141" xr:uid="{00000000-0005-0000-0000-00008C000000}"/>
    <cellStyle name="60 % - zvýraznenie1 3" xfId="142" xr:uid="{00000000-0005-0000-0000-00008D000000}"/>
    <cellStyle name="60 % - zvýraznenie1 4" xfId="143" xr:uid="{00000000-0005-0000-0000-00008E000000}"/>
    <cellStyle name="60 % - zvýraznenie1 5" xfId="144" xr:uid="{00000000-0005-0000-0000-00008F000000}"/>
    <cellStyle name="60 % - zvýraznenie1 6" xfId="145" xr:uid="{00000000-0005-0000-0000-000090000000}"/>
    <cellStyle name="60 % - zvýraznenie1 7" xfId="146" xr:uid="{00000000-0005-0000-0000-000091000000}"/>
    <cellStyle name="60 % - zvýraznenie1 8" xfId="147" xr:uid="{00000000-0005-0000-0000-000092000000}"/>
    <cellStyle name="60 % - zvýraznenie1 9" xfId="148" xr:uid="{00000000-0005-0000-0000-000093000000}"/>
    <cellStyle name="60 % - zvýraznenie2 10" xfId="149" xr:uid="{00000000-0005-0000-0000-000094000000}"/>
    <cellStyle name="60 % - zvýraznenie2 11" xfId="150" xr:uid="{00000000-0005-0000-0000-000095000000}"/>
    <cellStyle name="60 % - zvýraznenie2 2" xfId="151" xr:uid="{00000000-0005-0000-0000-000096000000}"/>
    <cellStyle name="60 % - zvýraznenie2 3" xfId="152" xr:uid="{00000000-0005-0000-0000-000097000000}"/>
    <cellStyle name="60 % - zvýraznenie2 4" xfId="153" xr:uid="{00000000-0005-0000-0000-000098000000}"/>
    <cellStyle name="60 % - zvýraznenie2 5" xfId="154" xr:uid="{00000000-0005-0000-0000-000099000000}"/>
    <cellStyle name="60 % - zvýraznenie2 6" xfId="155" xr:uid="{00000000-0005-0000-0000-00009A000000}"/>
    <cellStyle name="60 % - zvýraznenie2 7" xfId="156" xr:uid="{00000000-0005-0000-0000-00009B000000}"/>
    <cellStyle name="60 % - zvýraznenie2 8" xfId="157" xr:uid="{00000000-0005-0000-0000-00009C000000}"/>
    <cellStyle name="60 % - zvýraznenie2 9" xfId="158" xr:uid="{00000000-0005-0000-0000-00009D000000}"/>
    <cellStyle name="60 % - zvýraznenie3 10" xfId="159" xr:uid="{00000000-0005-0000-0000-00009E000000}"/>
    <cellStyle name="60 % - zvýraznenie3 11" xfId="160" xr:uid="{00000000-0005-0000-0000-00009F000000}"/>
    <cellStyle name="60 % - zvýraznenie3 2" xfId="161" xr:uid="{00000000-0005-0000-0000-0000A0000000}"/>
    <cellStyle name="60 % - zvýraznenie3 3" xfId="162" xr:uid="{00000000-0005-0000-0000-0000A1000000}"/>
    <cellStyle name="60 % - zvýraznenie3 4" xfId="163" xr:uid="{00000000-0005-0000-0000-0000A2000000}"/>
    <cellStyle name="60 % - zvýraznenie3 5" xfId="164" xr:uid="{00000000-0005-0000-0000-0000A3000000}"/>
    <cellStyle name="60 % - zvýraznenie3 6" xfId="165" xr:uid="{00000000-0005-0000-0000-0000A4000000}"/>
    <cellStyle name="60 % - zvýraznenie3 7" xfId="166" xr:uid="{00000000-0005-0000-0000-0000A5000000}"/>
    <cellStyle name="60 % - zvýraznenie3 8" xfId="167" xr:uid="{00000000-0005-0000-0000-0000A6000000}"/>
    <cellStyle name="60 % - zvýraznenie3 9" xfId="168" xr:uid="{00000000-0005-0000-0000-0000A7000000}"/>
    <cellStyle name="60 % - zvýraznenie4 10" xfId="169" xr:uid="{00000000-0005-0000-0000-0000A8000000}"/>
    <cellStyle name="60 % - zvýraznenie4 11" xfId="170" xr:uid="{00000000-0005-0000-0000-0000A9000000}"/>
    <cellStyle name="60 % - zvýraznenie4 2" xfId="171" xr:uid="{00000000-0005-0000-0000-0000AA000000}"/>
    <cellStyle name="60 % - zvýraznenie4 3" xfId="172" xr:uid="{00000000-0005-0000-0000-0000AB000000}"/>
    <cellStyle name="60 % - zvýraznenie4 4" xfId="173" xr:uid="{00000000-0005-0000-0000-0000AC000000}"/>
    <cellStyle name="60 % - zvýraznenie4 5" xfId="174" xr:uid="{00000000-0005-0000-0000-0000AD000000}"/>
    <cellStyle name="60 % - zvýraznenie4 6" xfId="175" xr:uid="{00000000-0005-0000-0000-0000AE000000}"/>
    <cellStyle name="60 % - zvýraznenie4 7" xfId="176" xr:uid="{00000000-0005-0000-0000-0000AF000000}"/>
    <cellStyle name="60 % - zvýraznenie4 8" xfId="177" xr:uid="{00000000-0005-0000-0000-0000B0000000}"/>
    <cellStyle name="60 % - zvýraznenie4 9" xfId="178" xr:uid="{00000000-0005-0000-0000-0000B1000000}"/>
    <cellStyle name="60 % - zvýraznenie5 10" xfId="179" xr:uid="{00000000-0005-0000-0000-0000B2000000}"/>
    <cellStyle name="60 % - zvýraznenie5 11" xfId="180" xr:uid="{00000000-0005-0000-0000-0000B3000000}"/>
    <cellStyle name="60 % - zvýraznenie5 2" xfId="181" xr:uid="{00000000-0005-0000-0000-0000B4000000}"/>
    <cellStyle name="60 % - zvýraznenie5 3" xfId="182" xr:uid="{00000000-0005-0000-0000-0000B5000000}"/>
    <cellStyle name="60 % - zvýraznenie5 4" xfId="183" xr:uid="{00000000-0005-0000-0000-0000B6000000}"/>
    <cellStyle name="60 % - zvýraznenie5 5" xfId="184" xr:uid="{00000000-0005-0000-0000-0000B7000000}"/>
    <cellStyle name="60 % - zvýraznenie5 6" xfId="185" xr:uid="{00000000-0005-0000-0000-0000B8000000}"/>
    <cellStyle name="60 % - zvýraznenie5 7" xfId="186" xr:uid="{00000000-0005-0000-0000-0000B9000000}"/>
    <cellStyle name="60 % - zvýraznenie5 8" xfId="187" xr:uid="{00000000-0005-0000-0000-0000BA000000}"/>
    <cellStyle name="60 % - zvýraznenie5 9" xfId="188" xr:uid="{00000000-0005-0000-0000-0000BB000000}"/>
    <cellStyle name="60 % - zvýraznenie6 10" xfId="189" xr:uid="{00000000-0005-0000-0000-0000BC000000}"/>
    <cellStyle name="60 % - zvýraznenie6 11" xfId="190" xr:uid="{00000000-0005-0000-0000-0000BD000000}"/>
    <cellStyle name="60 % - zvýraznenie6 2" xfId="191" xr:uid="{00000000-0005-0000-0000-0000BE000000}"/>
    <cellStyle name="60 % - zvýraznenie6 3" xfId="192" xr:uid="{00000000-0005-0000-0000-0000BF000000}"/>
    <cellStyle name="60 % - zvýraznenie6 4" xfId="193" xr:uid="{00000000-0005-0000-0000-0000C0000000}"/>
    <cellStyle name="60 % - zvýraznenie6 5" xfId="194" xr:uid="{00000000-0005-0000-0000-0000C1000000}"/>
    <cellStyle name="60 % - zvýraznenie6 6" xfId="195" xr:uid="{00000000-0005-0000-0000-0000C2000000}"/>
    <cellStyle name="60 % - zvýraznenie6 7" xfId="196" xr:uid="{00000000-0005-0000-0000-0000C3000000}"/>
    <cellStyle name="60 % - zvýraznenie6 8" xfId="197" xr:uid="{00000000-0005-0000-0000-0000C4000000}"/>
    <cellStyle name="60 % - zvýraznenie6 9" xfId="198" xr:uid="{00000000-0005-0000-0000-0000C5000000}"/>
    <cellStyle name="Celkem 2" xfId="199" xr:uid="{00000000-0005-0000-0000-0000C6000000}"/>
    <cellStyle name="Dobrá 10" xfId="200" xr:uid="{00000000-0005-0000-0000-0000C7000000}"/>
    <cellStyle name="Dobrá 11" xfId="201" xr:uid="{00000000-0005-0000-0000-0000C8000000}"/>
    <cellStyle name="Dobrá 2" xfId="202" xr:uid="{00000000-0005-0000-0000-0000C9000000}"/>
    <cellStyle name="Dobrá 3" xfId="203" xr:uid="{00000000-0005-0000-0000-0000CA000000}"/>
    <cellStyle name="Dobrá 4" xfId="204" xr:uid="{00000000-0005-0000-0000-0000CB000000}"/>
    <cellStyle name="Dobrá 5" xfId="205" xr:uid="{00000000-0005-0000-0000-0000CC000000}"/>
    <cellStyle name="Dobrá 6" xfId="206" xr:uid="{00000000-0005-0000-0000-0000CD000000}"/>
    <cellStyle name="Dobrá 7" xfId="207" xr:uid="{00000000-0005-0000-0000-0000CE000000}"/>
    <cellStyle name="Dobrá 8" xfId="208" xr:uid="{00000000-0005-0000-0000-0000CF000000}"/>
    <cellStyle name="Dobrá 9" xfId="209" xr:uid="{00000000-0005-0000-0000-0000D0000000}"/>
    <cellStyle name="Chybně 2" xfId="210" xr:uid="{00000000-0005-0000-0000-0000D1000000}"/>
    <cellStyle name="Kontrolná bunka 10" xfId="211" xr:uid="{00000000-0005-0000-0000-0000D2000000}"/>
    <cellStyle name="Kontrolná bunka 11" xfId="212" xr:uid="{00000000-0005-0000-0000-0000D3000000}"/>
    <cellStyle name="Kontrolná bunka 2" xfId="213" xr:uid="{00000000-0005-0000-0000-0000D4000000}"/>
    <cellStyle name="Kontrolná bunka 3" xfId="214" xr:uid="{00000000-0005-0000-0000-0000D5000000}"/>
    <cellStyle name="Kontrolná bunka 4" xfId="215" xr:uid="{00000000-0005-0000-0000-0000D6000000}"/>
    <cellStyle name="Kontrolná bunka 5" xfId="216" xr:uid="{00000000-0005-0000-0000-0000D7000000}"/>
    <cellStyle name="Kontrolná bunka 6" xfId="217" xr:uid="{00000000-0005-0000-0000-0000D8000000}"/>
    <cellStyle name="Kontrolná bunka 7" xfId="218" xr:uid="{00000000-0005-0000-0000-0000D9000000}"/>
    <cellStyle name="Kontrolná bunka 8" xfId="219" xr:uid="{00000000-0005-0000-0000-0000DA000000}"/>
    <cellStyle name="Kontrolná bunka 9" xfId="220" xr:uid="{00000000-0005-0000-0000-0000DB000000}"/>
    <cellStyle name="Kontrolní buňka 2" xfId="221" xr:uid="{00000000-0005-0000-0000-0000DC000000}"/>
    <cellStyle name="Nadpis 1" xfId="222" builtinId="16" customBuiltin="1"/>
    <cellStyle name="Nadpis 1 10" xfId="223" xr:uid="{00000000-0005-0000-0000-0000DE000000}"/>
    <cellStyle name="Nadpis 1 11" xfId="224" xr:uid="{00000000-0005-0000-0000-0000DF000000}"/>
    <cellStyle name="Nadpis 1 12" xfId="225" xr:uid="{00000000-0005-0000-0000-0000E0000000}"/>
    <cellStyle name="Nadpis 1 2" xfId="226" xr:uid="{00000000-0005-0000-0000-0000E1000000}"/>
    <cellStyle name="Nadpis 1 3" xfId="227" xr:uid="{00000000-0005-0000-0000-0000E2000000}"/>
    <cellStyle name="Nadpis 1 4" xfId="228" xr:uid="{00000000-0005-0000-0000-0000E3000000}"/>
    <cellStyle name="Nadpis 1 5" xfId="229" xr:uid="{00000000-0005-0000-0000-0000E4000000}"/>
    <cellStyle name="Nadpis 1 6" xfId="230" xr:uid="{00000000-0005-0000-0000-0000E5000000}"/>
    <cellStyle name="Nadpis 1 7" xfId="231" xr:uid="{00000000-0005-0000-0000-0000E6000000}"/>
    <cellStyle name="Nadpis 1 8" xfId="232" xr:uid="{00000000-0005-0000-0000-0000E7000000}"/>
    <cellStyle name="Nadpis 1 9" xfId="233" xr:uid="{00000000-0005-0000-0000-0000E8000000}"/>
    <cellStyle name="Nadpis 2" xfId="234" builtinId="17" customBuiltin="1"/>
    <cellStyle name="Nadpis 2 10" xfId="235" xr:uid="{00000000-0005-0000-0000-0000EA000000}"/>
    <cellStyle name="Nadpis 2 11" xfId="236" xr:uid="{00000000-0005-0000-0000-0000EB000000}"/>
    <cellStyle name="Nadpis 2 12" xfId="237" xr:uid="{00000000-0005-0000-0000-0000EC000000}"/>
    <cellStyle name="Nadpis 2 2" xfId="238" xr:uid="{00000000-0005-0000-0000-0000ED000000}"/>
    <cellStyle name="Nadpis 2 3" xfId="239" xr:uid="{00000000-0005-0000-0000-0000EE000000}"/>
    <cellStyle name="Nadpis 2 4" xfId="240" xr:uid="{00000000-0005-0000-0000-0000EF000000}"/>
    <cellStyle name="Nadpis 2 5" xfId="241" xr:uid="{00000000-0005-0000-0000-0000F0000000}"/>
    <cellStyle name="Nadpis 2 6" xfId="242" xr:uid="{00000000-0005-0000-0000-0000F1000000}"/>
    <cellStyle name="Nadpis 2 7" xfId="243" xr:uid="{00000000-0005-0000-0000-0000F2000000}"/>
    <cellStyle name="Nadpis 2 8" xfId="244" xr:uid="{00000000-0005-0000-0000-0000F3000000}"/>
    <cellStyle name="Nadpis 2 9" xfId="245" xr:uid="{00000000-0005-0000-0000-0000F4000000}"/>
    <cellStyle name="Nadpis 3" xfId="246" builtinId="18" customBuiltin="1"/>
    <cellStyle name="Nadpis 3 10" xfId="247" xr:uid="{00000000-0005-0000-0000-0000F6000000}"/>
    <cellStyle name="Nadpis 3 11" xfId="248" xr:uid="{00000000-0005-0000-0000-0000F7000000}"/>
    <cellStyle name="Nadpis 3 12" xfId="249" xr:uid="{00000000-0005-0000-0000-0000F8000000}"/>
    <cellStyle name="Nadpis 3 2" xfId="250" xr:uid="{00000000-0005-0000-0000-0000F9000000}"/>
    <cellStyle name="Nadpis 3 3" xfId="251" xr:uid="{00000000-0005-0000-0000-0000FA000000}"/>
    <cellStyle name="Nadpis 3 4" xfId="252" xr:uid="{00000000-0005-0000-0000-0000FB000000}"/>
    <cellStyle name="Nadpis 3 5" xfId="253" xr:uid="{00000000-0005-0000-0000-0000FC000000}"/>
    <cellStyle name="Nadpis 3 6" xfId="254" xr:uid="{00000000-0005-0000-0000-0000FD000000}"/>
    <cellStyle name="Nadpis 3 7" xfId="255" xr:uid="{00000000-0005-0000-0000-0000FE000000}"/>
    <cellStyle name="Nadpis 3 8" xfId="256" xr:uid="{00000000-0005-0000-0000-0000FF000000}"/>
    <cellStyle name="Nadpis 3 9" xfId="257" xr:uid="{00000000-0005-0000-0000-000000010000}"/>
    <cellStyle name="Nadpis 4" xfId="258" builtinId="19" customBuiltin="1"/>
    <cellStyle name="Nadpis 4 10" xfId="259" xr:uid="{00000000-0005-0000-0000-000002010000}"/>
    <cellStyle name="Nadpis 4 11" xfId="260" xr:uid="{00000000-0005-0000-0000-000003010000}"/>
    <cellStyle name="Nadpis 4 12" xfId="261" xr:uid="{00000000-0005-0000-0000-000004010000}"/>
    <cellStyle name="Nadpis 4 2" xfId="262" xr:uid="{00000000-0005-0000-0000-000005010000}"/>
    <cellStyle name="Nadpis 4 3" xfId="263" xr:uid="{00000000-0005-0000-0000-000006010000}"/>
    <cellStyle name="Nadpis 4 4" xfId="264" xr:uid="{00000000-0005-0000-0000-000007010000}"/>
    <cellStyle name="Nadpis 4 5" xfId="265" xr:uid="{00000000-0005-0000-0000-000008010000}"/>
    <cellStyle name="Nadpis 4 6" xfId="266" xr:uid="{00000000-0005-0000-0000-000009010000}"/>
    <cellStyle name="Nadpis 4 7" xfId="267" xr:uid="{00000000-0005-0000-0000-00000A010000}"/>
    <cellStyle name="Nadpis 4 8" xfId="268" xr:uid="{00000000-0005-0000-0000-00000B010000}"/>
    <cellStyle name="Nadpis 4 9" xfId="269" xr:uid="{00000000-0005-0000-0000-00000C010000}"/>
    <cellStyle name="Název 2" xfId="270" xr:uid="{00000000-0005-0000-0000-00000D010000}"/>
    <cellStyle name="Neutrálna 10" xfId="271" xr:uid="{00000000-0005-0000-0000-00000E010000}"/>
    <cellStyle name="Neutrálna 11" xfId="272" xr:uid="{00000000-0005-0000-0000-00000F010000}"/>
    <cellStyle name="Neutrálna 2" xfId="273" xr:uid="{00000000-0005-0000-0000-000010010000}"/>
    <cellStyle name="Neutrálna 3" xfId="274" xr:uid="{00000000-0005-0000-0000-000011010000}"/>
    <cellStyle name="Neutrálna 4" xfId="275" xr:uid="{00000000-0005-0000-0000-000012010000}"/>
    <cellStyle name="Neutrálna 5" xfId="276" xr:uid="{00000000-0005-0000-0000-000013010000}"/>
    <cellStyle name="Neutrálna 6" xfId="277" xr:uid="{00000000-0005-0000-0000-000014010000}"/>
    <cellStyle name="Neutrálna 7" xfId="278" xr:uid="{00000000-0005-0000-0000-000015010000}"/>
    <cellStyle name="Neutrálna 8" xfId="279" xr:uid="{00000000-0005-0000-0000-000016010000}"/>
    <cellStyle name="Neutrálna 9" xfId="280" xr:uid="{00000000-0005-0000-0000-000017010000}"/>
    <cellStyle name="Neutrální 2" xfId="281" xr:uid="{00000000-0005-0000-0000-000018010000}"/>
    <cellStyle name="Normálna" xfId="0" builtinId="0"/>
    <cellStyle name="normálne 10 2" xfId="282" xr:uid="{00000000-0005-0000-0000-00001A010000}"/>
    <cellStyle name="normálne 16 2" xfId="283" xr:uid="{00000000-0005-0000-0000-00001B010000}"/>
    <cellStyle name="normálne 17 2" xfId="284" xr:uid="{00000000-0005-0000-0000-00001C010000}"/>
    <cellStyle name="normálne 19 2" xfId="285" xr:uid="{00000000-0005-0000-0000-00001D010000}"/>
    <cellStyle name="normálne 2 2" xfId="286" xr:uid="{00000000-0005-0000-0000-00001E010000}"/>
    <cellStyle name="normálne 20 2" xfId="287" xr:uid="{00000000-0005-0000-0000-00001F010000}"/>
    <cellStyle name="normálne 24 2" xfId="288" xr:uid="{00000000-0005-0000-0000-000020010000}"/>
    <cellStyle name="normálne 25 2" xfId="289" xr:uid="{00000000-0005-0000-0000-000021010000}"/>
    <cellStyle name="normálne 26 2" xfId="290" xr:uid="{00000000-0005-0000-0000-000022010000}"/>
    <cellStyle name="normálne 27 2" xfId="291" xr:uid="{00000000-0005-0000-0000-000023010000}"/>
    <cellStyle name="normálne 30 2" xfId="292" xr:uid="{00000000-0005-0000-0000-000024010000}"/>
    <cellStyle name="normálne 33 2" xfId="293" xr:uid="{00000000-0005-0000-0000-000025010000}"/>
    <cellStyle name="normálne 47" xfId="294" xr:uid="{00000000-0005-0000-0000-000026010000}"/>
    <cellStyle name="normálne 5 2" xfId="295" xr:uid="{00000000-0005-0000-0000-000027010000}"/>
    <cellStyle name="normálne 6 2" xfId="296" xr:uid="{00000000-0005-0000-0000-000028010000}"/>
    <cellStyle name="normálne 9 2" xfId="297" xr:uid="{00000000-0005-0000-0000-000029010000}"/>
    <cellStyle name="normální 2" xfId="298" xr:uid="{00000000-0005-0000-0000-00002A010000}"/>
    <cellStyle name="Poznámka 10" xfId="299" xr:uid="{00000000-0005-0000-0000-00002B010000}"/>
    <cellStyle name="Poznámka 10 2" xfId="300" xr:uid="{00000000-0005-0000-0000-00002C010000}"/>
    <cellStyle name="Poznámka 11" xfId="301" xr:uid="{00000000-0005-0000-0000-00002D010000}"/>
    <cellStyle name="Poznámka 11 2" xfId="302" xr:uid="{00000000-0005-0000-0000-00002E010000}"/>
    <cellStyle name="Poznámka 12" xfId="303" xr:uid="{00000000-0005-0000-0000-00002F010000}"/>
    <cellStyle name="Poznámka 12 2" xfId="304" xr:uid="{00000000-0005-0000-0000-000030010000}"/>
    <cellStyle name="Poznámka 13" xfId="305" xr:uid="{00000000-0005-0000-0000-000031010000}"/>
    <cellStyle name="Poznámka 13 2" xfId="306" xr:uid="{00000000-0005-0000-0000-000032010000}"/>
    <cellStyle name="Poznámka 14" xfId="307" xr:uid="{00000000-0005-0000-0000-000033010000}"/>
    <cellStyle name="Poznámka 14 2" xfId="308" xr:uid="{00000000-0005-0000-0000-000034010000}"/>
    <cellStyle name="Poznámka 15" xfId="309" xr:uid="{00000000-0005-0000-0000-000035010000}"/>
    <cellStyle name="Poznámka 15 2" xfId="310" xr:uid="{00000000-0005-0000-0000-000036010000}"/>
    <cellStyle name="Poznámka 16" xfId="311" xr:uid="{00000000-0005-0000-0000-000037010000}"/>
    <cellStyle name="Poznámka 16 2" xfId="312" xr:uid="{00000000-0005-0000-0000-000038010000}"/>
    <cellStyle name="Poznámka 17" xfId="313" xr:uid="{00000000-0005-0000-0000-000039010000}"/>
    <cellStyle name="Poznámka 17 2" xfId="314" xr:uid="{00000000-0005-0000-0000-00003A010000}"/>
    <cellStyle name="Poznámka 18" xfId="315" xr:uid="{00000000-0005-0000-0000-00003B010000}"/>
    <cellStyle name="Poznámka 18 2" xfId="316" xr:uid="{00000000-0005-0000-0000-00003C010000}"/>
    <cellStyle name="Poznámka 19" xfId="317" xr:uid="{00000000-0005-0000-0000-00003D010000}"/>
    <cellStyle name="Poznámka 19 2" xfId="318" xr:uid="{00000000-0005-0000-0000-00003E010000}"/>
    <cellStyle name="Poznámka 2" xfId="319" xr:uid="{00000000-0005-0000-0000-00003F010000}"/>
    <cellStyle name="Poznámka 2 2" xfId="320" xr:uid="{00000000-0005-0000-0000-000040010000}"/>
    <cellStyle name="Poznámka 20" xfId="321" xr:uid="{00000000-0005-0000-0000-000041010000}"/>
    <cellStyle name="Poznámka 20 2" xfId="322" xr:uid="{00000000-0005-0000-0000-000042010000}"/>
    <cellStyle name="Poznámka 21" xfId="323" xr:uid="{00000000-0005-0000-0000-000043010000}"/>
    <cellStyle name="Poznámka 21 2" xfId="324" xr:uid="{00000000-0005-0000-0000-000044010000}"/>
    <cellStyle name="Poznámka 22" xfId="325" xr:uid="{00000000-0005-0000-0000-000045010000}"/>
    <cellStyle name="Poznámka 22 2" xfId="326" xr:uid="{00000000-0005-0000-0000-000046010000}"/>
    <cellStyle name="Poznámka 23" xfId="327" xr:uid="{00000000-0005-0000-0000-000047010000}"/>
    <cellStyle name="Poznámka 23 2" xfId="328" xr:uid="{00000000-0005-0000-0000-000048010000}"/>
    <cellStyle name="Poznámka 24" xfId="329" xr:uid="{00000000-0005-0000-0000-000049010000}"/>
    <cellStyle name="Poznámka 24 2" xfId="330" xr:uid="{00000000-0005-0000-0000-00004A010000}"/>
    <cellStyle name="Poznámka 25" xfId="331" xr:uid="{00000000-0005-0000-0000-00004B010000}"/>
    <cellStyle name="Poznámka 25 2" xfId="332" xr:uid="{00000000-0005-0000-0000-00004C010000}"/>
    <cellStyle name="Poznámka 26" xfId="333" xr:uid="{00000000-0005-0000-0000-00004D010000}"/>
    <cellStyle name="Poznámka 26 2" xfId="334" xr:uid="{00000000-0005-0000-0000-00004E010000}"/>
    <cellStyle name="Poznámka 27" xfId="335" xr:uid="{00000000-0005-0000-0000-00004F010000}"/>
    <cellStyle name="Poznámka 27 2" xfId="336" xr:uid="{00000000-0005-0000-0000-000050010000}"/>
    <cellStyle name="Poznámka 28" xfId="337" xr:uid="{00000000-0005-0000-0000-000051010000}"/>
    <cellStyle name="Poznámka 28 2" xfId="338" xr:uid="{00000000-0005-0000-0000-000052010000}"/>
    <cellStyle name="Poznámka 29" xfId="339" xr:uid="{00000000-0005-0000-0000-000053010000}"/>
    <cellStyle name="Poznámka 29 2" xfId="340" xr:uid="{00000000-0005-0000-0000-000054010000}"/>
    <cellStyle name="Poznámka 3" xfId="341" xr:uid="{00000000-0005-0000-0000-000055010000}"/>
    <cellStyle name="Poznámka 3 2" xfId="342" xr:uid="{00000000-0005-0000-0000-000056010000}"/>
    <cellStyle name="Poznámka 30" xfId="343" xr:uid="{00000000-0005-0000-0000-000057010000}"/>
    <cellStyle name="Poznámka 30 2" xfId="344" xr:uid="{00000000-0005-0000-0000-000058010000}"/>
    <cellStyle name="Poznámka 31" xfId="345" xr:uid="{00000000-0005-0000-0000-000059010000}"/>
    <cellStyle name="Poznámka 31 2" xfId="346" xr:uid="{00000000-0005-0000-0000-00005A010000}"/>
    <cellStyle name="Poznámka 32" xfId="347" xr:uid="{00000000-0005-0000-0000-00005B010000}"/>
    <cellStyle name="Poznámka 32 2" xfId="348" xr:uid="{00000000-0005-0000-0000-00005C010000}"/>
    <cellStyle name="Poznámka 33" xfId="349" xr:uid="{00000000-0005-0000-0000-00005D010000}"/>
    <cellStyle name="Poznámka 34" xfId="350" xr:uid="{00000000-0005-0000-0000-00005E010000}"/>
    <cellStyle name="Poznámka 35" xfId="351" xr:uid="{00000000-0005-0000-0000-00005F010000}"/>
    <cellStyle name="Poznámka 36" xfId="352" xr:uid="{00000000-0005-0000-0000-000060010000}"/>
    <cellStyle name="Poznámka 37" xfId="353" xr:uid="{00000000-0005-0000-0000-000061010000}"/>
    <cellStyle name="Poznámka 38" xfId="354" xr:uid="{00000000-0005-0000-0000-000062010000}"/>
    <cellStyle name="Poznámka 39" xfId="355" xr:uid="{00000000-0005-0000-0000-000063010000}"/>
    <cellStyle name="Poznámka 4" xfId="356" xr:uid="{00000000-0005-0000-0000-000064010000}"/>
    <cellStyle name="Poznámka 4 2" xfId="357" xr:uid="{00000000-0005-0000-0000-000065010000}"/>
    <cellStyle name="Poznámka 40" xfId="358" xr:uid="{00000000-0005-0000-0000-000066010000}"/>
    <cellStyle name="Poznámka 41" xfId="359" xr:uid="{00000000-0005-0000-0000-000067010000}"/>
    <cellStyle name="Poznámka 42" xfId="360" xr:uid="{00000000-0005-0000-0000-000068010000}"/>
    <cellStyle name="Poznámka 43" xfId="361" xr:uid="{00000000-0005-0000-0000-000069010000}"/>
    <cellStyle name="Poznámka 44" xfId="362" xr:uid="{00000000-0005-0000-0000-00006A010000}"/>
    <cellStyle name="Poznámka 45" xfId="363" xr:uid="{00000000-0005-0000-0000-00006B010000}"/>
    <cellStyle name="Poznámka 46" xfId="364" xr:uid="{00000000-0005-0000-0000-00006C010000}"/>
    <cellStyle name="Poznámka 47" xfId="365" xr:uid="{00000000-0005-0000-0000-00006D010000}"/>
    <cellStyle name="Poznámka 5" xfId="366" xr:uid="{00000000-0005-0000-0000-00006E010000}"/>
    <cellStyle name="Poznámka 5 2" xfId="367" xr:uid="{00000000-0005-0000-0000-00006F010000}"/>
    <cellStyle name="Poznámka 6" xfId="368" xr:uid="{00000000-0005-0000-0000-000070010000}"/>
    <cellStyle name="Poznámka 6 2" xfId="369" xr:uid="{00000000-0005-0000-0000-000071010000}"/>
    <cellStyle name="Poznámka 7" xfId="370" xr:uid="{00000000-0005-0000-0000-000072010000}"/>
    <cellStyle name="Poznámka 7 2" xfId="371" xr:uid="{00000000-0005-0000-0000-000073010000}"/>
    <cellStyle name="Poznámka 8" xfId="372" xr:uid="{00000000-0005-0000-0000-000074010000}"/>
    <cellStyle name="Poznámka 8 2" xfId="373" xr:uid="{00000000-0005-0000-0000-000075010000}"/>
    <cellStyle name="Poznámka 9" xfId="374" xr:uid="{00000000-0005-0000-0000-000076010000}"/>
    <cellStyle name="Poznámka 9 2" xfId="375" xr:uid="{00000000-0005-0000-0000-000077010000}"/>
    <cellStyle name="Prepojená bunka 10" xfId="376" xr:uid="{00000000-0005-0000-0000-000078010000}"/>
    <cellStyle name="Prepojená bunka 11" xfId="377" xr:uid="{00000000-0005-0000-0000-000079010000}"/>
    <cellStyle name="Prepojená bunka 2" xfId="378" xr:uid="{00000000-0005-0000-0000-00007A010000}"/>
    <cellStyle name="Prepojená bunka 3" xfId="379" xr:uid="{00000000-0005-0000-0000-00007B010000}"/>
    <cellStyle name="Prepojená bunka 4" xfId="380" xr:uid="{00000000-0005-0000-0000-00007C010000}"/>
    <cellStyle name="Prepojená bunka 5" xfId="381" xr:uid="{00000000-0005-0000-0000-00007D010000}"/>
    <cellStyle name="Prepojená bunka 6" xfId="382" xr:uid="{00000000-0005-0000-0000-00007E010000}"/>
    <cellStyle name="Prepojená bunka 7" xfId="383" xr:uid="{00000000-0005-0000-0000-00007F010000}"/>
    <cellStyle name="Prepojená bunka 8" xfId="384" xr:uid="{00000000-0005-0000-0000-000080010000}"/>
    <cellStyle name="Prepojená bunka 9" xfId="385" xr:uid="{00000000-0005-0000-0000-000081010000}"/>
    <cellStyle name="Propojená buňka 2" xfId="386" xr:uid="{00000000-0005-0000-0000-000082010000}"/>
    <cellStyle name="Spolu 10" xfId="387" xr:uid="{00000000-0005-0000-0000-000083010000}"/>
    <cellStyle name="Spolu 11" xfId="388" xr:uid="{00000000-0005-0000-0000-000084010000}"/>
    <cellStyle name="Spolu 2" xfId="389" xr:uid="{00000000-0005-0000-0000-000085010000}"/>
    <cellStyle name="Spolu 3" xfId="390" xr:uid="{00000000-0005-0000-0000-000086010000}"/>
    <cellStyle name="Spolu 4" xfId="391" xr:uid="{00000000-0005-0000-0000-000087010000}"/>
    <cellStyle name="Spolu 5" xfId="392" xr:uid="{00000000-0005-0000-0000-000088010000}"/>
    <cellStyle name="Spolu 6" xfId="393" xr:uid="{00000000-0005-0000-0000-000089010000}"/>
    <cellStyle name="Spolu 7" xfId="394" xr:uid="{00000000-0005-0000-0000-00008A010000}"/>
    <cellStyle name="Spolu 8" xfId="395" xr:uid="{00000000-0005-0000-0000-00008B010000}"/>
    <cellStyle name="Spolu 9" xfId="396" xr:uid="{00000000-0005-0000-0000-00008C010000}"/>
    <cellStyle name="Správně 2" xfId="397" xr:uid="{00000000-0005-0000-0000-00008D010000}"/>
    <cellStyle name="Text upozornění 2" xfId="398" xr:uid="{00000000-0005-0000-0000-00008E010000}"/>
    <cellStyle name="Text upozornenia 10" xfId="399" xr:uid="{00000000-0005-0000-0000-00008F010000}"/>
    <cellStyle name="Text upozornenia 11" xfId="400" xr:uid="{00000000-0005-0000-0000-000090010000}"/>
    <cellStyle name="Text upozornenia 2" xfId="401" xr:uid="{00000000-0005-0000-0000-000091010000}"/>
    <cellStyle name="Text upozornenia 3" xfId="402" xr:uid="{00000000-0005-0000-0000-000092010000}"/>
    <cellStyle name="Text upozornenia 4" xfId="403" xr:uid="{00000000-0005-0000-0000-000093010000}"/>
    <cellStyle name="Text upozornenia 5" xfId="404" xr:uid="{00000000-0005-0000-0000-000094010000}"/>
    <cellStyle name="Text upozornenia 6" xfId="405" xr:uid="{00000000-0005-0000-0000-000095010000}"/>
    <cellStyle name="Text upozornenia 7" xfId="406" xr:uid="{00000000-0005-0000-0000-000096010000}"/>
    <cellStyle name="Text upozornenia 8" xfId="407" xr:uid="{00000000-0005-0000-0000-000097010000}"/>
    <cellStyle name="Text upozornenia 9" xfId="408" xr:uid="{00000000-0005-0000-0000-000098010000}"/>
    <cellStyle name="Titul 10" xfId="409" xr:uid="{00000000-0005-0000-0000-000099010000}"/>
    <cellStyle name="Titul 11" xfId="410" xr:uid="{00000000-0005-0000-0000-00009A010000}"/>
    <cellStyle name="Titul 2" xfId="411" xr:uid="{00000000-0005-0000-0000-00009B010000}"/>
    <cellStyle name="Titul 3" xfId="412" xr:uid="{00000000-0005-0000-0000-00009C010000}"/>
    <cellStyle name="Titul 4" xfId="413" xr:uid="{00000000-0005-0000-0000-00009D010000}"/>
    <cellStyle name="Titul 5" xfId="414" xr:uid="{00000000-0005-0000-0000-00009E010000}"/>
    <cellStyle name="Titul 6" xfId="415" xr:uid="{00000000-0005-0000-0000-00009F010000}"/>
    <cellStyle name="Titul 7" xfId="416" xr:uid="{00000000-0005-0000-0000-0000A0010000}"/>
    <cellStyle name="Titul 8" xfId="417" xr:uid="{00000000-0005-0000-0000-0000A1010000}"/>
    <cellStyle name="Titul 9" xfId="418" xr:uid="{00000000-0005-0000-0000-0000A2010000}"/>
    <cellStyle name="Vstup" xfId="419" builtinId="20" customBuiltin="1"/>
    <cellStyle name="Vstup 10" xfId="420" xr:uid="{00000000-0005-0000-0000-0000A4010000}"/>
    <cellStyle name="Vstup 11" xfId="421" xr:uid="{00000000-0005-0000-0000-0000A5010000}"/>
    <cellStyle name="Vstup 12" xfId="422" xr:uid="{00000000-0005-0000-0000-0000A6010000}"/>
    <cellStyle name="Vstup 2" xfId="423" xr:uid="{00000000-0005-0000-0000-0000A7010000}"/>
    <cellStyle name="Vstup 3" xfId="424" xr:uid="{00000000-0005-0000-0000-0000A8010000}"/>
    <cellStyle name="Vstup 4" xfId="425" xr:uid="{00000000-0005-0000-0000-0000A9010000}"/>
    <cellStyle name="Vstup 5" xfId="426" xr:uid="{00000000-0005-0000-0000-0000AA010000}"/>
    <cellStyle name="Vstup 6" xfId="427" xr:uid="{00000000-0005-0000-0000-0000AB010000}"/>
    <cellStyle name="Vstup 7" xfId="428" xr:uid="{00000000-0005-0000-0000-0000AC010000}"/>
    <cellStyle name="Vstup 8" xfId="429" xr:uid="{00000000-0005-0000-0000-0000AD010000}"/>
    <cellStyle name="Vstup 9" xfId="430" xr:uid="{00000000-0005-0000-0000-0000AE010000}"/>
    <cellStyle name="Výpočet" xfId="431" builtinId="22" customBuiltin="1"/>
    <cellStyle name="Výpočet 10" xfId="432" xr:uid="{00000000-0005-0000-0000-0000B0010000}"/>
    <cellStyle name="Výpočet 11" xfId="433" xr:uid="{00000000-0005-0000-0000-0000B1010000}"/>
    <cellStyle name="Výpočet 12" xfId="434" xr:uid="{00000000-0005-0000-0000-0000B2010000}"/>
    <cellStyle name="Výpočet 2" xfId="435" xr:uid="{00000000-0005-0000-0000-0000B3010000}"/>
    <cellStyle name="Výpočet 3" xfId="436" xr:uid="{00000000-0005-0000-0000-0000B4010000}"/>
    <cellStyle name="Výpočet 4" xfId="437" xr:uid="{00000000-0005-0000-0000-0000B5010000}"/>
    <cellStyle name="Výpočet 5" xfId="438" xr:uid="{00000000-0005-0000-0000-0000B6010000}"/>
    <cellStyle name="Výpočet 6" xfId="439" xr:uid="{00000000-0005-0000-0000-0000B7010000}"/>
    <cellStyle name="Výpočet 7" xfId="440" xr:uid="{00000000-0005-0000-0000-0000B8010000}"/>
    <cellStyle name="Výpočet 8" xfId="441" xr:uid="{00000000-0005-0000-0000-0000B9010000}"/>
    <cellStyle name="Výpočet 9" xfId="442" xr:uid="{00000000-0005-0000-0000-0000BA010000}"/>
    <cellStyle name="Výstup" xfId="443" builtinId="21" customBuiltin="1"/>
    <cellStyle name="Výstup 10" xfId="444" xr:uid="{00000000-0005-0000-0000-0000BC010000}"/>
    <cellStyle name="Výstup 11" xfId="445" xr:uid="{00000000-0005-0000-0000-0000BD010000}"/>
    <cellStyle name="Výstup 12" xfId="446" xr:uid="{00000000-0005-0000-0000-0000BE010000}"/>
    <cellStyle name="Výstup 2" xfId="447" xr:uid="{00000000-0005-0000-0000-0000BF010000}"/>
    <cellStyle name="Výstup 3" xfId="448" xr:uid="{00000000-0005-0000-0000-0000C0010000}"/>
    <cellStyle name="Výstup 4" xfId="449" xr:uid="{00000000-0005-0000-0000-0000C1010000}"/>
    <cellStyle name="Výstup 5" xfId="450" xr:uid="{00000000-0005-0000-0000-0000C2010000}"/>
    <cellStyle name="Výstup 6" xfId="451" xr:uid="{00000000-0005-0000-0000-0000C3010000}"/>
    <cellStyle name="Výstup 7" xfId="452" xr:uid="{00000000-0005-0000-0000-0000C4010000}"/>
    <cellStyle name="Výstup 8" xfId="453" xr:uid="{00000000-0005-0000-0000-0000C5010000}"/>
    <cellStyle name="Výstup 9" xfId="454" xr:uid="{00000000-0005-0000-0000-0000C6010000}"/>
    <cellStyle name="Vysvětlující text 2" xfId="455" xr:uid="{00000000-0005-0000-0000-0000C7010000}"/>
    <cellStyle name="Vysvetľujúci text 10" xfId="456" xr:uid="{00000000-0005-0000-0000-0000C8010000}"/>
    <cellStyle name="Vysvetľujúci text 11" xfId="457" xr:uid="{00000000-0005-0000-0000-0000C9010000}"/>
    <cellStyle name="Vysvetľujúci text 2" xfId="458" xr:uid="{00000000-0005-0000-0000-0000CA010000}"/>
    <cellStyle name="Vysvetľujúci text 3" xfId="459" xr:uid="{00000000-0005-0000-0000-0000CB010000}"/>
    <cellStyle name="Vysvetľujúci text 4" xfId="460" xr:uid="{00000000-0005-0000-0000-0000CC010000}"/>
    <cellStyle name="Vysvetľujúci text 5" xfId="461" xr:uid="{00000000-0005-0000-0000-0000CD010000}"/>
    <cellStyle name="Vysvetľujúci text 6" xfId="462" xr:uid="{00000000-0005-0000-0000-0000CE010000}"/>
    <cellStyle name="Vysvetľujúci text 7" xfId="463" xr:uid="{00000000-0005-0000-0000-0000CF010000}"/>
    <cellStyle name="Vysvetľujúci text 8" xfId="464" xr:uid="{00000000-0005-0000-0000-0000D0010000}"/>
    <cellStyle name="Vysvetľujúci text 9" xfId="465" xr:uid="{00000000-0005-0000-0000-0000D1010000}"/>
    <cellStyle name="Zlá 10" xfId="466" xr:uid="{00000000-0005-0000-0000-0000D2010000}"/>
    <cellStyle name="Zlá 11" xfId="467" xr:uid="{00000000-0005-0000-0000-0000D3010000}"/>
    <cellStyle name="Zlá 2" xfId="468" xr:uid="{00000000-0005-0000-0000-0000D4010000}"/>
    <cellStyle name="Zlá 3" xfId="469" xr:uid="{00000000-0005-0000-0000-0000D5010000}"/>
    <cellStyle name="Zlá 4" xfId="470" xr:uid="{00000000-0005-0000-0000-0000D6010000}"/>
    <cellStyle name="Zlá 5" xfId="471" xr:uid="{00000000-0005-0000-0000-0000D7010000}"/>
    <cellStyle name="Zlá 6" xfId="472" xr:uid="{00000000-0005-0000-0000-0000D8010000}"/>
    <cellStyle name="Zlá 7" xfId="473" xr:uid="{00000000-0005-0000-0000-0000D9010000}"/>
    <cellStyle name="Zlá 8" xfId="474" xr:uid="{00000000-0005-0000-0000-0000DA010000}"/>
    <cellStyle name="Zlá 9" xfId="475" xr:uid="{00000000-0005-0000-0000-0000DB010000}"/>
    <cellStyle name="Zvýraznění 1 2" xfId="476" xr:uid="{00000000-0005-0000-0000-0000DC010000}"/>
    <cellStyle name="Zvýraznění 2 2" xfId="477" xr:uid="{00000000-0005-0000-0000-0000DD010000}"/>
    <cellStyle name="Zvýraznění 3 2" xfId="478" xr:uid="{00000000-0005-0000-0000-0000DE010000}"/>
    <cellStyle name="Zvýraznění 4 2" xfId="479" xr:uid="{00000000-0005-0000-0000-0000DF010000}"/>
    <cellStyle name="Zvýraznění 5 2" xfId="480" xr:uid="{00000000-0005-0000-0000-0000E0010000}"/>
    <cellStyle name="Zvýraznění 6 2" xfId="481" xr:uid="{00000000-0005-0000-0000-0000E1010000}"/>
    <cellStyle name="Zvýraznenie1 10" xfId="482" xr:uid="{00000000-0005-0000-0000-0000E2010000}"/>
    <cellStyle name="Zvýraznenie1 11" xfId="483" xr:uid="{00000000-0005-0000-0000-0000E3010000}"/>
    <cellStyle name="Zvýraznenie1 2" xfId="484" xr:uid="{00000000-0005-0000-0000-0000E4010000}"/>
    <cellStyle name="Zvýraznenie1 3" xfId="485" xr:uid="{00000000-0005-0000-0000-0000E5010000}"/>
    <cellStyle name="Zvýraznenie1 4" xfId="486" xr:uid="{00000000-0005-0000-0000-0000E6010000}"/>
    <cellStyle name="Zvýraznenie1 5" xfId="487" xr:uid="{00000000-0005-0000-0000-0000E7010000}"/>
    <cellStyle name="Zvýraznenie1 6" xfId="488" xr:uid="{00000000-0005-0000-0000-0000E8010000}"/>
    <cellStyle name="Zvýraznenie1 7" xfId="489" xr:uid="{00000000-0005-0000-0000-0000E9010000}"/>
    <cellStyle name="Zvýraznenie1 8" xfId="490" xr:uid="{00000000-0005-0000-0000-0000EA010000}"/>
    <cellStyle name="Zvýraznenie1 9" xfId="491" xr:uid="{00000000-0005-0000-0000-0000EB010000}"/>
    <cellStyle name="Zvýraznenie2 10" xfId="492" xr:uid="{00000000-0005-0000-0000-0000EC010000}"/>
    <cellStyle name="Zvýraznenie2 11" xfId="493" xr:uid="{00000000-0005-0000-0000-0000ED010000}"/>
    <cellStyle name="Zvýraznenie2 2" xfId="494" xr:uid="{00000000-0005-0000-0000-0000EE010000}"/>
    <cellStyle name="Zvýraznenie2 3" xfId="495" xr:uid="{00000000-0005-0000-0000-0000EF010000}"/>
    <cellStyle name="Zvýraznenie2 4" xfId="496" xr:uid="{00000000-0005-0000-0000-0000F0010000}"/>
    <cellStyle name="Zvýraznenie2 5" xfId="497" xr:uid="{00000000-0005-0000-0000-0000F1010000}"/>
    <cellStyle name="Zvýraznenie2 6" xfId="498" xr:uid="{00000000-0005-0000-0000-0000F2010000}"/>
    <cellStyle name="Zvýraznenie2 7" xfId="499" xr:uid="{00000000-0005-0000-0000-0000F3010000}"/>
    <cellStyle name="Zvýraznenie2 8" xfId="500" xr:uid="{00000000-0005-0000-0000-0000F4010000}"/>
    <cellStyle name="Zvýraznenie2 9" xfId="501" xr:uid="{00000000-0005-0000-0000-0000F5010000}"/>
    <cellStyle name="Zvýraznenie3 10" xfId="502" xr:uid="{00000000-0005-0000-0000-0000F6010000}"/>
    <cellStyle name="Zvýraznenie3 11" xfId="503" xr:uid="{00000000-0005-0000-0000-0000F7010000}"/>
    <cellStyle name="Zvýraznenie3 2" xfId="504" xr:uid="{00000000-0005-0000-0000-0000F8010000}"/>
    <cellStyle name="Zvýraznenie3 3" xfId="505" xr:uid="{00000000-0005-0000-0000-0000F9010000}"/>
    <cellStyle name="Zvýraznenie3 4" xfId="506" xr:uid="{00000000-0005-0000-0000-0000FA010000}"/>
    <cellStyle name="Zvýraznenie3 5" xfId="507" xr:uid="{00000000-0005-0000-0000-0000FB010000}"/>
    <cellStyle name="Zvýraznenie3 6" xfId="508" xr:uid="{00000000-0005-0000-0000-0000FC010000}"/>
    <cellStyle name="Zvýraznenie3 7" xfId="509" xr:uid="{00000000-0005-0000-0000-0000FD010000}"/>
    <cellStyle name="Zvýraznenie3 8" xfId="510" xr:uid="{00000000-0005-0000-0000-0000FE010000}"/>
    <cellStyle name="Zvýraznenie3 9" xfId="511" xr:uid="{00000000-0005-0000-0000-0000FF010000}"/>
    <cellStyle name="Zvýraznenie4 10" xfId="512" xr:uid="{00000000-0005-0000-0000-000000020000}"/>
    <cellStyle name="Zvýraznenie4 11" xfId="513" xr:uid="{00000000-0005-0000-0000-000001020000}"/>
    <cellStyle name="Zvýraznenie4 2" xfId="514" xr:uid="{00000000-0005-0000-0000-000002020000}"/>
    <cellStyle name="Zvýraznenie4 3" xfId="515" xr:uid="{00000000-0005-0000-0000-000003020000}"/>
    <cellStyle name="Zvýraznenie4 4" xfId="516" xr:uid="{00000000-0005-0000-0000-000004020000}"/>
    <cellStyle name="Zvýraznenie4 5" xfId="517" xr:uid="{00000000-0005-0000-0000-000005020000}"/>
    <cellStyle name="Zvýraznenie4 6" xfId="518" xr:uid="{00000000-0005-0000-0000-000006020000}"/>
    <cellStyle name="Zvýraznenie4 7" xfId="519" xr:uid="{00000000-0005-0000-0000-000007020000}"/>
    <cellStyle name="Zvýraznenie4 8" xfId="520" xr:uid="{00000000-0005-0000-0000-000008020000}"/>
    <cellStyle name="Zvýraznenie4 9" xfId="521" xr:uid="{00000000-0005-0000-0000-000009020000}"/>
    <cellStyle name="Zvýraznenie5 10" xfId="522" xr:uid="{00000000-0005-0000-0000-00000A020000}"/>
    <cellStyle name="Zvýraznenie5 11" xfId="523" xr:uid="{00000000-0005-0000-0000-00000B020000}"/>
    <cellStyle name="Zvýraznenie5 2" xfId="524" xr:uid="{00000000-0005-0000-0000-00000C020000}"/>
    <cellStyle name="Zvýraznenie5 3" xfId="525" xr:uid="{00000000-0005-0000-0000-00000D020000}"/>
    <cellStyle name="Zvýraznenie5 4" xfId="526" xr:uid="{00000000-0005-0000-0000-00000E020000}"/>
    <cellStyle name="Zvýraznenie5 5" xfId="527" xr:uid="{00000000-0005-0000-0000-00000F020000}"/>
    <cellStyle name="Zvýraznenie5 6" xfId="528" xr:uid="{00000000-0005-0000-0000-000010020000}"/>
    <cellStyle name="Zvýraznenie5 7" xfId="529" xr:uid="{00000000-0005-0000-0000-000011020000}"/>
    <cellStyle name="Zvýraznenie5 8" xfId="530" xr:uid="{00000000-0005-0000-0000-000012020000}"/>
    <cellStyle name="Zvýraznenie5 9" xfId="531" xr:uid="{00000000-0005-0000-0000-000013020000}"/>
    <cellStyle name="Zvýraznenie6 10" xfId="532" xr:uid="{00000000-0005-0000-0000-000014020000}"/>
    <cellStyle name="Zvýraznenie6 11" xfId="533" xr:uid="{00000000-0005-0000-0000-000015020000}"/>
    <cellStyle name="Zvýraznenie6 2" xfId="534" xr:uid="{00000000-0005-0000-0000-000016020000}"/>
    <cellStyle name="Zvýraznenie6 3" xfId="535" xr:uid="{00000000-0005-0000-0000-000017020000}"/>
    <cellStyle name="Zvýraznenie6 4" xfId="536" xr:uid="{00000000-0005-0000-0000-000018020000}"/>
    <cellStyle name="Zvýraznenie6 5" xfId="537" xr:uid="{00000000-0005-0000-0000-000019020000}"/>
    <cellStyle name="Zvýraznenie6 6" xfId="538" xr:uid="{00000000-0005-0000-0000-00001A020000}"/>
    <cellStyle name="Zvýraznenie6 7" xfId="539" xr:uid="{00000000-0005-0000-0000-00001B020000}"/>
    <cellStyle name="Zvýraznenie6 8" xfId="540" xr:uid="{00000000-0005-0000-0000-00001C020000}"/>
    <cellStyle name="Zvýraznenie6 9" xfId="541" xr:uid="{00000000-0005-0000-0000-00001D020000}"/>
  </cellStyles>
  <dxfs count="0"/>
  <tableStyles count="0" defaultTableStyle="TableStyleMedium9" defaultPivotStyle="PivotStyleLight16"/>
  <colors>
    <mruColors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ala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Hala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95000" t="-106500" r="5000" b="2065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3:M273"/>
  <sheetViews>
    <sheetView showGridLines="0" tabSelected="1" zoomScale="98" zoomScaleNormal="98" workbookViewId="0">
      <selection activeCell="J1" sqref="J1"/>
    </sheetView>
  </sheetViews>
  <sheetFormatPr defaultRowHeight="12.75"/>
  <cols>
    <col min="1" max="1" width="4.28515625" customWidth="1"/>
    <col min="2" max="2" width="8.85546875" customWidth="1"/>
    <col min="3" max="3" width="51.5703125" customWidth="1"/>
    <col min="4" max="4" width="9" customWidth="1"/>
    <col min="5" max="5" width="9" style="18" customWidth="1"/>
    <col min="6" max="6" width="10.42578125" customWidth="1"/>
    <col min="7" max="8" width="9.7109375" customWidth="1"/>
    <col min="9" max="9" width="11.140625" customWidth="1"/>
    <col min="10" max="10" width="13.5703125" customWidth="1"/>
  </cols>
  <sheetData>
    <row r="3" spans="1:13" ht="18">
      <c r="A3" s="102" t="s">
        <v>19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3">
      <c r="A4" s="2" t="s">
        <v>18</v>
      </c>
      <c r="B4" s="2"/>
      <c r="D4" s="2"/>
      <c r="E4" s="16"/>
      <c r="F4" s="2"/>
      <c r="G4" s="2"/>
      <c r="H4" s="2"/>
      <c r="I4" s="2"/>
      <c r="J4" s="2"/>
    </row>
    <row r="5" spans="1:13">
      <c r="A5" s="2" t="s">
        <v>8</v>
      </c>
      <c r="B5" s="2"/>
      <c r="D5" s="2"/>
      <c r="E5" s="16"/>
      <c r="F5" s="2"/>
      <c r="G5" s="2"/>
      <c r="H5" s="2"/>
      <c r="I5" s="2"/>
      <c r="J5" s="2"/>
    </row>
    <row r="6" spans="1:13">
      <c r="A6" s="103"/>
      <c r="B6" s="103"/>
      <c r="C6" s="1"/>
      <c r="D6" s="1"/>
      <c r="E6" s="17"/>
      <c r="F6" s="1"/>
      <c r="G6" s="1"/>
      <c r="H6" s="1"/>
      <c r="I6" s="1"/>
      <c r="J6" s="1"/>
    </row>
    <row r="7" spans="1:13" ht="13.5" thickBot="1">
      <c r="A7" s="104"/>
      <c r="B7" s="104"/>
      <c r="C7" s="1"/>
      <c r="D7" s="1"/>
      <c r="E7" s="17"/>
      <c r="F7" s="1"/>
      <c r="G7" s="1"/>
      <c r="H7" s="1"/>
      <c r="I7" s="1"/>
      <c r="J7" s="1"/>
    </row>
    <row r="8" spans="1:13">
      <c r="A8" s="105" t="s">
        <v>7</v>
      </c>
      <c r="B8" s="107" t="s">
        <v>3</v>
      </c>
      <c r="C8" s="107" t="s">
        <v>0</v>
      </c>
      <c r="D8" s="109" t="s">
        <v>1</v>
      </c>
      <c r="E8" s="110"/>
      <c r="F8" s="111"/>
      <c r="G8" s="96" t="s">
        <v>2</v>
      </c>
      <c r="H8" s="97"/>
      <c r="I8" s="98"/>
      <c r="J8" s="99" t="s">
        <v>15</v>
      </c>
    </row>
    <row r="9" spans="1:13">
      <c r="A9" s="106"/>
      <c r="B9" s="108"/>
      <c r="C9" s="108"/>
      <c r="D9" s="34" t="s">
        <v>4</v>
      </c>
      <c r="E9" s="35" t="s">
        <v>5</v>
      </c>
      <c r="F9" s="34" t="s">
        <v>6</v>
      </c>
      <c r="G9" s="33" t="s">
        <v>4</v>
      </c>
      <c r="H9" s="5" t="s">
        <v>5</v>
      </c>
      <c r="I9" s="33" t="s">
        <v>6</v>
      </c>
      <c r="J9" s="100"/>
    </row>
    <row r="10" spans="1:13">
      <c r="A10" s="12">
        <v>1</v>
      </c>
      <c r="B10" s="6">
        <v>2</v>
      </c>
      <c r="C10" s="6">
        <v>4</v>
      </c>
      <c r="D10" s="36">
        <v>5</v>
      </c>
      <c r="E10" s="36">
        <v>6</v>
      </c>
      <c r="F10" s="36">
        <v>7</v>
      </c>
      <c r="G10" s="7">
        <v>8</v>
      </c>
      <c r="H10" s="8">
        <v>9</v>
      </c>
      <c r="I10" s="7">
        <v>10</v>
      </c>
      <c r="J10" s="101"/>
    </row>
    <row r="11" spans="1:13" ht="13.5" thickBot="1">
      <c r="A11" s="13"/>
      <c r="B11" s="9"/>
      <c r="C11" s="10"/>
      <c r="D11" s="38"/>
      <c r="E11" s="37"/>
      <c r="F11" s="38"/>
      <c r="G11" s="11"/>
      <c r="H11" s="11"/>
      <c r="I11" s="11"/>
      <c r="J11" s="14"/>
    </row>
    <row r="12" spans="1:13" ht="13.5" thickTop="1">
      <c r="A12" s="30" t="s">
        <v>20</v>
      </c>
      <c r="B12" s="29"/>
      <c r="C12" s="27" t="s">
        <v>26</v>
      </c>
      <c r="D12" s="39"/>
      <c r="E12" s="39"/>
      <c r="F12" s="54">
        <v>252.41</v>
      </c>
      <c r="G12" s="28"/>
      <c r="H12" s="28"/>
      <c r="I12" s="53">
        <v>12403.33</v>
      </c>
      <c r="J12" s="26"/>
      <c r="M12" s="51"/>
    </row>
    <row r="13" spans="1:13">
      <c r="A13" s="23">
        <v>1</v>
      </c>
      <c r="B13" s="69" t="s">
        <v>27</v>
      </c>
      <c r="C13" s="47" t="s">
        <v>28</v>
      </c>
      <c r="D13" s="42"/>
      <c r="E13" s="46"/>
      <c r="F13" s="40">
        <f>F12+D13-E13</f>
        <v>252.41</v>
      </c>
      <c r="G13" s="43">
        <v>14</v>
      </c>
      <c r="H13" s="43"/>
      <c r="I13" s="41">
        <f>I12+G13-H13</f>
        <v>12417.33</v>
      </c>
      <c r="J13" s="62"/>
      <c r="M13" s="51"/>
    </row>
    <row r="14" spans="1:13">
      <c r="A14" s="23">
        <f t="shared" ref="A14:A130" si="0">A13+1</f>
        <v>2</v>
      </c>
      <c r="B14" s="69" t="s">
        <v>30</v>
      </c>
      <c r="C14" s="47" t="s">
        <v>29</v>
      </c>
      <c r="D14" s="63"/>
      <c r="E14" s="63"/>
      <c r="F14" s="40">
        <f t="shared" ref="F14:F125" si="1">F13+D14-E14</f>
        <v>252.41</v>
      </c>
      <c r="G14" s="43"/>
      <c r="H14" s="63">
        <v>118.5</v>
      </c>
      <c r="I14" s="41">
        <f t="shared" ref="I14:I39" si="2">I13+G14-H14</f>
        <v>12298.83</v>
      </c>
      <c r="J14" s="62"/>
      <c r="M14" s="51"/>
    </row>
    <row r="15" spans="1:13">
      <c r="A15" s="23">
        <f t="shared" si="0"/>
        <v>3</v>
      </c>
      <c r="B15" s="69" t="s">
        <v>30</v>
      </c>
      <c r="C15" s="47" t="s">
        <v>31</v>
      </c>
      <c r="D15" s="63"/>
      <c r="E15" s="63"/>
      <c r="F15" s="40">
        <f t="shared" si="1"/>
        <v>252.41</v>
      </c>
      <c r="G15" s="63">
        <v>42</v>
      </c>
      <c r="H15" s="63"/>
      <c r="I15" s="41">
        <f t="shared" si="2"/>
        <v>12340.83</v>
      </c>
      <c r="J15" s="62"/>
      <c r="M15" s="51"/>
    </row>
    <row r="16" spans="1:13">
      <c r="A16" s="23">
        <f t="shared" si="0"/>
        <v>4</v>
      </c>
      <c r="B16" s="69" t="s">
        <v>32</v>
      </c>
      <c r="C16" s="47" t="s">
        <v>247</v>
      </c>
      <c r="D16" s="63"/>
      <c r="E16" s="63"/>
      <c r="F16" s="40">
        <f t="shared" si="1"/>
        <v>252.41</v>
      </c>
      <c r="G16" s="63">
        <v>16</v>
      </c>
      <c r="H16" s="63"/>
      <c r="I16" s="41">
        <f t="shared" si="2"/>
        <v>12356.83</v>
      </c>
      <c r="J16" s="62"/>
      <c r="M16" s="51"/>
    </row>
    <row r="17" spans="1:13">
      <c r="A17" s="23">
        <f t="shared" si="0"/>
        <v>5</v>
      </c>
      <c r="B17" s="69" t="s">
        <v>32</v>
      </c>
      <c r="C17" s="55" t="s">
        <v>51</v>
      </c>
      <c r="D17" s="63"/>
      <c r="E17" s="63">
        <v>40</v>
      </c>
      <c r="F17" s="40">
        <f t="shared" si="1"/>
        <v>212.41</v>
      </c>
      <c r="G17" s="63"/>
      <c r="H17" s="63"/>
      <c r="I17" s="41">
        <f t="shared" si="2"/>
        <v>12356.83</v>
      </c>
      <c r="J17" s="62" t="s">
        <v>23</v>
      </c>
      <c r="M17" s="51"/>
    </row>
    <row r="18" spans="1:13">
      <c r="A18" s="23">
        <f t="shared" si="0"/>
        <v>6</v>
      </c>
      <c r="B18" s="69" t="s">
        <v>34</v>
      </c>
      <c r="C18" s="55" t="s">
        <v>33</v>
      </c>
      <c r="D18" s="63"/>
      <c r="E18" s="63"/>
      <c r="F18" s="40">
        <f t="shared" si="1"/>
        <v>212.41</v>
      </c>
      <c r="G18" s="63"/>
      <c r="H18" s="63">
        <v>503</v>
      </c>
      <c r="I18" s="41">
        <f t="shared" si="2"/>
        <v>11853.83</v>
      </c>
      <c r="J18" s="62"/>
      <c r="M18" s="51"/>
    </row>
    <row r="19" spans="1:13">
      <c r="A19" s="23">
        <f t="shared" si="0"/>
        <v>7</v>
      </c>
      <c r="B19" s="69" t="s">
        <v>34</v>
      </c>
      <c r="C19" s="47" t="s">
        <v>35</v>
      </c>
      <c r="D19" s="63">
        <v>500</v>
      </c>
      <c r="E19" s="63"/>
      <c r="F19" s="40">
        <f t="shared" si="1"/>
        <v>712.41</v>
      </c>
      <c r="G19" s="63"/>
      <c r="H19" s="63"/>
      <c r="I19" s="41">
        <f t="shared" si="2"/>
        <v>11853.83</v>
      </c>
      <c r="J19" s="62" t="s">
        <v>23</v>
      </c>
      <c r="M19" s="51"/>
    </row>
    <row r="20" spans="1:13">
      <c r="A20" s="23">
        <f t="shared" si="0"/>
        <v>8</v>
      </c>
      <c r="B20" s="69" t="s">
        <v>34</v>
      </c>
      <c r="C20" s="47" t="s">
        <v>36</v>
      </c>
      <c r="D20" s="63"/>
      <c r="E20" s="63">
        <v>450</v>
      </c>
      <c r="F20" s="40">
        <f t="shared" si="1"/>
        <v>262.40999999999997</v>
      </c>
      <c r="G20" s="63"/>
      <c r="H20" s="63"/>
      <c r="I20" s="41">
        <f t="shared" si="2"/>
        <v>11853.83</v>
      </c>
      <c r="J20" s="62" t="s">
        <v>37</v>
      </c>
      <c r="M20" s="51"/>
    </row>
    <row r="21" spans="1:13">
      <c r="A21" s="23">
        <f t="shared" si="0"/>
        <v>9</v>
      </c>
      <c r="B21" s="69" t="s">
        <v>39</v>
      </c>
      <c r="C21" s="47" t="s">
        <v>38</v>
      </c>
      <c r="D21" s="63"/>
      <c r="E21" s="63"/>
      <c r="F21" s="40">
        <f t="shared" si="1"/>
        <v>262.40999999999997</v>
      </c>
      <c r="G21" s="63">
        <v>65.81</v>
      </c>
      <c r="H21" s="63"/>
      <c r="I21" s="41">
        <f t="shared" si="2"/>
        <v>11919.64</v>
      </c>
      <c r="J21" s="62"/>
    </row>
    <row r="22" spans="1:13">
      <c r="A22" s="23">
        <f t="shared" si="0"/>
        <v>10</v>
      </c>
      <c r="B22" s="70" t="s">
        <v>40</v>
      </c>
      <c r="C22" s="48" t="s">
        <v>41</v>
      </c>
      <c r="D22" s="71"/>
      <c r="E22" s="71"/>
      <c r="F22" s="49">
        <f t="shared" si="1"/>
        <v>262.40999999999997</v>
      </c>
      <c r="G22" s="71"/>
      <c r="H22" s="71">
        <v>481.4</v>
      </c>
      <c r="I22" s="50">
        <f t="shared" si="2"/>
        <v>11438.24</v>
      </c>
      <c r="J22" s="72"/>
    </row>
    <row r="23" spans="1:13">
      <c r="A23" s="23">
        <f t="shared" si="0"/>
        <v>11</v>
      </c>
      <c r="B23" s="70" t="s">
        <v>43</v>
      </c>
      <c r="C23" s="47" t="s">
        <v>42</v>
      </c>
      <c r="D23" s="71"/>
      <c r="E23" s="71"/>
      <c r="F23" s="49">
        <f t="shared" si="1"/>
        <v>262.40999999999997</v>
      </c>
      <c r="G23" s="71">
        <v>35</v>
      </c>
      <c r="H23" s="71"/>
      <c r="I23" s="50">
        <f t="shared" si="2"/>
        <v>11473.24</v>
      </c>
      <c r="J23" s="72"/>
    </row>
    <row r="24" spans="1:13">
      <c r="A24" s="23">
        <f t="shared" si="0"/>
        <v>12</v>
      </c>
      <c r="B24" s="70" t="s">
        <v>45</v>
      </c>
      <c r="C24" s="47" t="s">
        <v>44</v>
      </c>
      <c r="D24" s="71"/>
      <c r="E24" s="71"/>
      <c r="F24" s="49">
        <f t="shared" si="1"/>
        <v>262.40999999999997</v>
      </c>
      <c r="G24" s="71">
        <v>14</v>
      </c>
      <c r="H24" s="71"/>
      <c r="I24" s="50">
        <f t="shared" si="2"/>
        <v>11487.24</v>
      </c>
      <c r="J24" s="72"/>
    </row>
    <row r="25" spans="1:13">
      <c r="A25" s="23">
        <f t="shared" si="0"/>
        <v>13</v>
      </c>
      <c r="B25" s="70" t="s">
        <v>46</v>
      </c>
      <c r="C25" s="47" t="s">
        <v>31</v>
      </c>
      <c r="D25" s="71"/>
      <c r="E25" s="71"/>
      <c r="F25" s="49">
        <f t="shared" si="1"/>
        <v>262.40999999999997</v>
      </c>
      <c r="G25" s="71">
        <v>42</v>
      </c>
      <c r="H25" s="71"/>
      <c r="I25" s="50">
        <f t="shared" si="2"/>
        <v>11529.24</v>
      </c>
      <c r="J25" s="72"/>
    </row>
    <row r="26" spans="1:13">
      <c r="A26" s="23">
        <f t="shared" si="0"/>
        <v>14</v>
      </c>
      <c r="B26" s="70" t="s">
        <v>47</v>
      </c>
      <c r="C26" s="47" t="s">
        <v>48</v>
      </c>
      <c r="D26" s="71"/>
      <c r="E26" s="71"/>
      <c r="F26" s="49">
        <f t="shared" si="1"/>
        <v>262.40999999999997</v>
      </c>
      <c r="G26" s="71">
        <v>154</v>
      </c>
      <c r="H26" s="71"/>
      <c r="I26" s="50">
        <f t="shared" si="2"/>
        <v>11683.24</v>
      </c>
      <c r="J26" s="72"/>
    </row>
    <row r="27" spans="1:13">
      <c r="A27" s="23">
        <f t="shared" si="0"/>
        <v>15</v>
      </c>
      <c r="B27" s="70" t="s">
        <v>47</v>
      </c>
      <c r="C27" s="47" t="s">
        <v>53</v>
      </c>
      <c r="D27" s="71"/>
      <c r="E27" s="71"/>
      <c r="F27" s="49">
        <f t="shared" si="1"/>
        <v>262.40999999999997</v>
      </c>
      <c r="G27" s="71">
        <v>887.61</v>
      </c>
      <c r="H27" s="71"/>
      <c r="I27" s="50">
        <f t="shared" si="2"/>
        <v>12570.85</v>
      </c>
      <c r="J27" s="72"/>
    </row>
    <row r="28" spans="1:13">
      <c r="A28" s="23">
        <f t="shared" si="0"/>
        <v>16</v>
      </c>
      <c r="B28" s="70" t="s">
        <v>50</v>
      </c>
      <c r="C28" s="47" t="s">
        <v>49</v>
      </c>
      <c r="D28" s="71"/>
      <c r="E28" s="71"/>
      <c r="F28" s="49">
        <f t="shared" si="1"/>
        <v>262.40999999999997</v>
      </c>
      <c r="G28" s="71">
        <v>126</v>
      </c>
      <c r="H28" s="71"/>
      <c r="I28" s="50">
        <f t="shared" si="2"/>
        <v>12696.85</v>
      </c>
      <c r="J28" s="72"/>
    </row>
    <row r="29" spans="1:13">
      <c r="A29" s="23">
        <f t="shared" si="0"/>
        <v>17</v>
      </c>
      <c r="B29" s="70" t="s">
        <v>52</v>
      </c>
      <c r="C29" s="47" t="s">
        <v>54</v>
      </c>
      <c r="D29" s="71"/>
      <c r="E29" s="71"/>
      <c r="F29" s="49">
        <f t="shared" si="1"/>
        <v>262.40999999999997</v>
      </c>
      <c r="G29" s="71">
        <v>112</v>
      </c>
      <c r="H29" s="71"/>
      <c r="I29" s="50">
        <f t="shared" si="2"/>
        <v>12808.85</v>
      </c>
      <c r="J29" s="72"/>
    </row>
    <row r="30" spans="1:13">
      <c r="A30" s="23">
        <f t="shared" si="0"/>
        <v>18</v>
      </c>
      <c r="B30" s="70" t="s">
        <v>52</v>
      </c>
      <c r="C30" s="48" t="s">
        <v>55</v>
      </c>
      <c r="D30" s="71"/>
      <c r="E30" s="71"/>
      <c r="F30" s="49">
        <f t="shared" si="1"/>
        <v>262.40999999999997</v>
      </c>
      <c r="G30" s="71"/>
      <c r="H30" s="71">
        <v>1.3</v>
      </c>
      <c r="I30" s="50">
        <f t="shared" si="2"/>
        <v>12807.550000000001</v>
      </c>
      <c r="J30" s="72"/>
    </row>
    <row r="31" spans="1:13" ht="13.5" thickBot="1">
      <c r="A31" s="24">
        <v>19</v>
      </c>
      <c r="B31" s="67" t="s">
        <v>52</v>
      </c>
      <c r="C31" s="60" t="s">
        <v>24</v>
      </c>
      <c r="D31" s="73"/>
      <c r="E31" s="73"/>
      <c r="F31" s="74">
        <f t="shared" si="1"/>
        <v>262.40999999999997</v>
      </c>
      <c r="G31" s="73"/>
      <c r="H31" s="73">
        <v>5</v>
      </c>
      <c r="I31" s="75">
        <f t="shared" si="2"/>
        <v>12802.550000000001</v>
      </c>
      <c r="J31" s="76"/>
    </row>
    <row r="32" spans="1:13">
      <c r="A32" s="56">
        <v>20</v>
      </c>
      <c r="B32" s="77" t="s">
        <v>56</v>
      </c>
      <c r="C32" s="61" t="s">
        <v>57</v>
      </c>
      <c r="D32" s="78"/>
      <c r="E32" s="78"/>
      <c r="F32" s="58">
        <f t="shared" si="1"/>
        <v>262.40999999999997</v>
      </c>
      <c r="G32" s="78">
        <v>98</v>
      </c>
      <c r="H32" s="78"/>
      <c r="I32" s="59">
        <f t="shared" si="2"/>
        <v>12900.550000000001</v>
      </c>
      <c r="J32" s="79"/>
    </row>
    <row r="33" spans="1:12">
      <c r="A33" s="25">
        <v>21</v>
      </c>
      <c r="B33" s="70" t="s">
        <v>59</v>
      </c>
      <c r="C33" s="47" t="s">
        <v>60</v>
      </c>
      <c r="D33" s="71"/>
      <c r="E33" s="71"/>
      <c r="F33" s="49">
        <f t="shared" si="1"/>
        <v>262.40999999999997</v>
      </c>
      <c r="G33" s="71">
        <v>63</v>
      </c>
      <c r="H33" s="71"/>
      <c r="I33" s="50">
        <f t="shared" si="2"/>
        <v>12963.550000000001</v>
      </c>
      <c r="J33" s="72"/>
    </row>
    <row r="34" spans="1:12">
      <c r="A34" s="25">
        <v>22</v>
      </c>
      <c r="B34" s="70" t="s">
        <v>61</v>
      </c>
      <c r="C34" s="47" t="s">
        <v>62</v>
      </c>
      <c r="D34" s="71"/>
      <c r="E34" s="71"/>
      <c r="F34" s="49">
        <f t="shared" si="1"/>
        <v>262.40999999999997</v>
      </c>
      <c r="G34" s="71">
        <v>91</v>
      </c>
      <c r="H34" s="71"/>
      <c r="I34" s="50">
        <f t="shared" si="2"/>
        <v>13054.550000000001</v>
      </c>
      <c r="J34" s="72"/>
    </row>
    <row r="35" spans="1:12">
      <c r="A35" s="25">
        <v>23</v>
      </c>
      <c r="B35" s="70" t="s">
        <v>63</v>
      </c>
      <c r="C35" s="57" t="s">
        <v>64</v>
      </c>
      <c r="D35" s="71"/>
      <c r="E35" s="71"/>
      <c r="F35" s="49">
        <f t="shared" si="1"/>
        <v>262.40999999999997</v>
      </c>
      <c r="G35" s="71">
        <v>56</v>
      </c>
      <c r="H35" s="71"/>
      <c r="I35" s="50">
        <f t="shared" si="2"/>
        <v>13110.550000000001</v>
      </c>
      <c r="J35" s="72"/>
    </row>
    <row r="36" spans="1:12">
      <c r="A36" s="25">
        <v>24</v>
      </c>
      <c r="B36" s="70" t="s">
        <v>65</v>
      </c>
      <c r="C36" s="47" t="s">
        <v>66</v>
      </c>
      <c r="D36" s="71"/>
      <c r="E36" s="71"/>
      <c r="F36" s="49">
        <f t="shared" si="1"/>
        <v>262.40999999999997</v>
      </c>
      <c r="G36" s="71">
        <v>84</v>
      </c>
      <c r="H36" s="71"/>
      <c r="I36" s="50">
        <f t="shared" si="2"/>
        <v>13194.550000000001</v>
      </c>
      <c r="J36" s="72"/>
    </row>
    <row r="37" spans="1:12">
      <c r="A37" s="25">
        <v>25</v>
      </c>
      <c r="B37" s="70" t="s">
        <v>68</v>
      </c>
      <c r="C37" s="47" t="s">
        <v>67</v>
      </c>
      <c r="D37" s="71"/>
      <c r="E37" s="71"/>
      <c r="F37" s="49">
        <f t="shared" si="1"/>
        <v>262.40999999999997</v>
      </c>
      <c r="G37" s="71">
        <v>413</v>
      </c>
      <c r="H37" s="71"/>
      <c r="I37" s="50">
        <f t="shared" si="2"/>
        <v>13607.550000000001</v>
      </c>
      <c r="J37" s="72"/>
    </row>
    <row r="38" spans="1:12">
      <c r="A38" s="25">
        <v>26</v>
      </c>
      <c r="B38" s="70" t="s">
        <v>70</v>
      </c>
      <c r="C38" s="47" t="s">
        <v>69</v>
      </c>
      <c r="D38" s="71"/>
      <c r="E38" s="71"/>
      <c r="F38" s="49">
        <f t="shared" si="1"/>
        <v>262.40999999999997</v>
      </c>
      <c r="G38" s="71">
        <v>777</v>
      </c>
      <c r="H38" s="71"/>
      <c r="I38" s="50">
        <f t="shared" si="2"/>
        <v>14384.550000000001</v>
      </c>
      <c r="J38" s="72"/>
    </row>
    <row r="39" spans="1:12">
      <c r="A39" s="25">
        <v>27</v>
      </c>
      <c r="B39" s="69" t="s">
        <v>72</v>
      </c>
      <c r="C39" s="47" t="s">
        <v>71</v>
      </c>
      <c r="D39" s="63"/>
      <c r="E39" s="63"/>
      <c r="F39" s="40">
        <f t="shared" si="1"/>
        <v>262.40999999999997</v>
      </c>
      <c r="G39" s="63">
        <v>105</v>
      </c>
      <c r="H39" s="63"/>
      <c r="I39" s="41">
        <f t="shared" si="2"/>
        <v>14489.550000000001</v>
      </c>
      <c r="J39" s="62"/>
    </row>
    <row r="40" spans="1:12">
      <c r="A40" s="25">
        <v>28</v>
      </c>
      <c r="B40" s="65" t="s">
        <v>73</v>
      </c>
      <c r="C40" s="47" t="s">
        <v>75</v>
      </c>
      <c r="D40" s="64"/>
      <c r="E40" s="64"/>
      <c r="F40" s="45">
        <f t="shared" si="1"/>
        <v>262.40999999999997</v>
      </c>
      <c r="G40" s="64">
        <v>623</v>
      </c>
      <c r="H40" s="64"/>
      <c r="I40" s="19">
        <f t="shared" ref="I40:I132" si="3">I39+G40-H40</f>
        <v>15112.550000000001</v>
      </c>
      <c r="J40" s="15"/>
      <c r="L40" s="51"/>
    </row>
    <row r="41" spans="1:12">
      <c r="A41" s="25">
        <v>29</v>
      </c>
      <c r="B41" s="69" t="s">
        <v>77</v>
      </c>
      <c r="C41" s="47" t="s">
        <v>76</v>
      </c>
      <c r="D41" s="63"/>
      <c r="E41" s="63"/>
      <c r="F41" s="40">
        <f t="shared" si="1"/>
        <v>262.40999999999997</v>
      </c>
      <c r="G41" s="63">
        <v>651</v>
      </c>
      <c r="H41" s="63"/>
      <c r="I41" s="41">
        <f t="shared" si="3"/>
        <v>15763.550000000001</v>
      </c>
      <c r="J41" s="62"/>
      <c r="L41" s="51"/>
    </row>
    <row r="42" spans="1:12">
      <c r="A42" s="25">
        <v>30</v>
      </c>
      <c r="B42" s="69" t="s">
        <v>81</v>
      </c>
      <c r="C42" s="47" t="s">
        <v>78</v>
      </c>
      <c r="D42" s="63"/>
      <c r="E42" s="63"/>
      <c r="F42" s="40">
        <f t="shared" si="1"/>
        <v>262.40999999999997</v>
      </c>
      <c r="G42" s="63">
        <v>350</v>
      </c>
      <c r="H42" s="63"/>
      <c r="I42" s="41">
        <f t="shared" si="3"/>
        <v>16113.550000000001</v>
      </c>
      <c r="J42" s="62"/>
      <c r="L42" s="51"/>
    </row>
    <row r="43" spans="1:12">
      <c r="A43" s="25">
        <v>31</v>
      </c>
      <c r="B43" s="69" t="s">
        <v>79</v>
      </c>
      <c r="C43" s="47" t="s">
        <v>80</v>
      </c>
      <c r="D43" s="63"/>
      <c r="E43" s="63"/>
      <c r="F43" s="40">
        <f t="shared" si="1"/>
        <v>262.40999999999997</v>
      </c>
      <c r="G43" s="63">
        <v>126</v>
      </c>
      <c r="H43" s="63"/>
      <c r="I43" s="41">
        <f t="shared" si="3"/>
        <v>16239.550000000001</v>
      </c>
      <c r="J43" s="62"/>
      <c r="L43" s="51"/>
    </row>
    <row r="44" spans="1:12">
      <c r="A44" s="25">
        <v>32</v>
      </c>
      <c r="B44" s="69" t="s">
        <v>83</v>
      </c>
      <c r="C44" s="47" t="s">
        <v>82</v>
      </c>
      <c r="D44" s="63"/>
      <c r="E44" s="63"/>
      <c r="F44" s="40">
        <f t="shared" si="1"/>
        <v>262.40999999999997</v>
      </c>
      <c r="G44" s="63">
        <v>168</v>
      </c>
      <c r="H44" s="63"/>
      <c r="I44" s="41">
        <f t="shared" si="3"/>
        <v>16407.550000000003</v>
      </c>
      <c r="J44" s="62"/>
      <c r="L44" s="51"/>
    </row>
    <row r="45" spans="1:12">
      <c r="A45" s="25">
        <v>33</v>
      </c>
      <c r="B45" s="69" t="s">
        <v>86</v>
      </c>
      <c r="C45" s="47" t="s">
        <v>84</v>
      </c>
      <c r="D45" s="63"/>
      <c r="E45" s="63"/>
      <c r="F45" s="40">
        <f t="shared" si="1"/>
        <v>262.40999999999997</v>
      </c>
      <c r="G45" s="63">
        <v>21</v>
      </c>
      <c r="H45" s="63"/>
      <c r="I45" s="41">
        <f t="shared" si="3"/>
        <v>16428.550000000003</v>
      </c>
      <c r="J45" s="62"/>
      <c r="L45" s="51"/>
    </row>
    <row r="46" spans="1:12">
      <c r="A46" s="25">
        <v>34</v>
      </c>
      <c r="B46" s="69" t="s">
        <v>85</v>
      </c>
      <c r="C46" s="47" t="s">
        <v>87</v>
      </c>
      <c r="D46" s="63"/>
      <c r="E46" s="63"/>
      <c r="F46" s="40">
        <f t="shared" si="1"/>
        <v>262.40999999999997</v>
      </c>
      <c r="G46" s="63">
        <v>28</v>
      </c>
      <c r="H46" s="63"/>
      <c r="I46" s="41">
        <f t="shared" si="3"/>
        <v>16456.550000000003</v>
      </c>
      <c r="J46" s="62"/>
      <c r="L46" s="51"/>
    </row>
    <row r="47" spans="1:12">
      <c r="A47" s="25">
        <v>35</v>
      </c>
      <c r="B47" s="69" t="s">
        <v>88</v>
      </c>
      <c r="C47" s="47" t="s">
        <v>89</v>
      </c>
      <c r="D47" s="63"/>
      <c r="E47" s="63"/>
      <c r="F47" s="40">
        <f t="shared" si="1"/>
        <v>262.40999999999997</v>
      </c>
      <c r="G47" s="63">
        <v>161</v>
      </c>
      <c r="H47" s="63"/>
      <c r="I47" s="41">
        <f t="shared" si="3"/>
        <v>16617.550000000003</v>
      </c>
      <c r="J47" s="62"/>
      <c r="L47" s="51"/>
    </row>
    <row r="48" spans="1:12">
      <c r="A48" s="25">
        <v>36</v>
      </c>
      <c r="B48" s="69" t="s">
        <v>91</v>
      </c>
      <c r="C48" s="47" t="s">
        <v>90</v>
      </c>
      <c r="D48" s="63"/>
      <c r="E48" s="63"/>
      <c r="F48" s="40">
        <f t="shared" si="1"/>
        <v>262.40999999999997</v>
      </c>
      <c r="G48" s="63">
        <v>133</v>
      </c>
      <c r="H48" s="63"/>
      <c r="I48" s="41">
        <f t="shared" si="3"/>
        <v>16750.550000000003</v>
      </c>
      <c r="J48" s="62"/>
      <c r="L48" s="51"/>
    </row>
    <row r="49" spans="1:12">
      <c r="A49" s="25">
        <v>37</v>
      </c>
      <c r="B49" s="69" t="s">
        <v>92</v>
      </c>
      <c r="C49" s="47" t="s">
        <v>87</v>
      </c>
      <c r="D49" s="63"/>
      <c r="E49" s="63"/>
      <c r="F49" s="40">
        <f t="shared" si="1"/>
        <v>262.40999999999997</v>
      </c>
      <c r="G49" s="63">
        <v>28</v>
      </c>
      <c r="H49" s="71"/>
      <c r="I49" s="41">
        <f t="shared" si="3"/>
        <v>16778.550000000003</v>
      </c>
      <c r="J49" s="62"/>
      <c r="L49" s="51"/>
    </row>
    <row r="50" spans="1:12">
      <c r="A50" s="25">
        <v>38</v>
      </c>
      <c r="B50" s="69" t="s">
        <v>93</v>
      </c>
      <c r="C50" s="47" t="s">
        <v>98</v>
      </c>
      <c r="D50" s="63"/>
      <c r="E50" s="63"/>
      <c r="F50" s="40">
        <f t="shared" si="1"/>
        <v>262.40999999999997</v>
      </c>
      <c r="G50" s="63">
        <v>126</v>
      </c>
      <c r="H50" s="63"/>
      <c r="I50" s="41">
        <f t="shared" si="3"/>
        <v>16904.550000000003</v>
      </c>
      <c r="J50" s="62"/>
      <c r="L50" s="51"/>
    </row>
    <row r="51" spans="1:12">
      <c r="A51" s="25">
        <v>39</v>
      </c>
      <c r="B51" s="65" t="s">
        <v>94</v>
      </c>
      <c r="C51" s="47" t="s">
        <v>97</v>
      </c>
      <c r="D51" s="64"/>
      <c r="E51" s="64"/>
      <c r="F51" s="45">
        <f t="shared" si="1"/>
        <v>262.40999999999997</v>
      </c>
      <c r="G51" s="64">
        <v>56</v>
      </c>
      <c r="H51" s="64"/>
      <c r="I51" s="19">
        <f t="shared" si="3"/>
        <v>16960.550000000003</v>
      </c>
      <c r="J51" s="66"/>
      <c r="L51" s="51"/>
    </row>
    <row r="52" spans="1:12">
      <c r="A52" s="25">
        <v>40</v>
      </c>
      <c r="B52" s="65" t="s">
        <v>94</v>
      </c>
      <c r="C52" s="55" t="s">
        <v>33</v>
      </c>
      <c r="D52" s="64"/>
      <c r="E52" s="64"/>
      <c r="F52" s="45">
        <f t="shared" si="1"/>
        <v>262.40999999999997</v>
      </c>
      <c r="G52" s="64"/>
      <c r="H52" s="64">
        <v>300.2</v>
      </c>
      <c r="I52" s="19">
        <f t="shared" si="3"/>
        <v>16660.350000000002</v>
      </c>
      <c r="J52" s="66" t="s">
        <v>23</v>
      </c>
    </row>
    <row r="53" spans="1:12">
      <c r="A53" s="25">
        <v>41</v>
      </c>
      <c r="B53" s="65" t="s">
        <v>94</v>
      </c>
      <c r="C53" s="47" t="s">
        <v>35</v>
      </c>
      <c r="D53" s="64">
        <v>300</v>
      </c>
      <c r="E53" s="64"/>
      <c r="F53" s="45">
        <f t="shared" si="1"/>
        <v>562.41</v>
      </c>
      <c r="G53" s="64"/>
      <c r="H53" s="64"/>
      <c r="I53" s="19">
        <f t="shared" si="3"/>
        <v>16660.350000000002</v>
      </c>
      <c r="J53" s="66" t="s">
        <v>23</v>
      </c>
    </row>
    <row r="54" spans="1:12">
      <c r="A54" s="25">
        <v>42</v>
      </c>
      <c r="B54" s="65" t="s">
        <v>94</v>
      </c>
      <c r="C54" s="47" t="s">
        <v>327</v>
      </c>
      <c r="D54" s="64"/>
      <c r="E54" s="64">
        <v>200</v>
      </c>
      <c r="F54" s="45">
        <f t="shared" si="1"/>
        <v>362.40999999999997</v>
      </c>
      <c r="G54" s="64"/>
      <c r="H54" s="64"/>
      <c r="I54" s="19">
        <f t="shared" si="3"/>
        <v>16660.350000000002</v>
      </c>
      <c r="J54" s="66" t="s">
        <v>10</v>
      </c>
    </row>
    <row r="55" spans="1:12">
      <c r="A55" s="25">
        <v>43</v>
      </c>
      <c r="B55" s="65" t="s">
        <v>95</v>
      </c>
      <c r="C55" s="47" t="s">
        <v>96</v>
      </c>
      <c r="D55" s="64"/>
      <c r="E55" s="64"/>
      <c r="F55" s="45">
        <f t="shared" si="1"/>
        <v>362.40999999999997</v>
      </c>
      <c r="G55" s="64">
        <v>35</v>
      </c>
      <c r="H55" s="64"/>
      <c r="I55" s="19">
        <f t="shared" si="3"/>
        <v>16695.350000000002</v>
      </c>
      <c r="J55" s="66"/>
    </row>
    <row r="56" spans="1:12">
      <c r="A56" s="25">
        <v>44</v>
      </c>
      <c r="B56" s="65" t="s">
        <v>99</v>
      </c>
      <c r="C56" s="47" t="s">
        <v>101</v>
      </c>
      <c r="D56" s="63"/>
      <c r="E56" s="63"/>
      <c r="F56" s="45">
        <f t="shared" si="1"/>
        <v>362.40999999999997</v>
      </c>
      <c r="G56" s="63">
        <v>63</v>
      </c>
      <c r="H56" s="63"/>
      <c r="I56" s="41">
        <f t="shared" si="3"/>
        <v>16758.350000000002</v>
      </c>
      <c r="J56" s="62"/>
      <c r="L56" s="51"/>
    </row>
    <row r="57" spans="1:12">
      <c r="A57" s="25">
        <v>45</v>
      </c>
      <c r="B57" s="65" t="s">
        <v>99</v>
      </c>
      <c r="C57" s="47" t="s">
        <v>102</v>
      </c>
      <c r="D57" s="63"/>
      <c r="E57" s="63">
        <v>100</v>
      </c>
      <c r="F57" s="40">
        <f t="shared" si="1"/>
        <v>262.40999999999997</v>
      </c>
      <c r="G57" s="63"/>
      <c r="H57" s="63"/>
      <c r="I57" s="41">
        <f t="shared" si="3"/>
        <v>16758.350000000002</v>
      </c>
      <c r="J57" s="62" t="s">
        <v>14</v>
      </c>
      <c r="L57" s="51"/>
    </row>
    <row r="58" spans="1:12">
      <c r="A58" s="25">
        <v>46</v>
      </c>
      <c r="B58" s="65" t="s">
        <v>103</v>
      </c>
      <c r="C58" s="47" t="s">
        <v>97</v>
      </c>
      <c r="D58" s="63"/>
      <c r="E58" s="63"/>
      <c r="F58" s="40">
        <f t="shared" si="1"/>
        <v>262.40999999999997</v>
      </c>
      <c r="G58" s="63">
        <v>56</v>
      </c>
      <c r="H58" s="63"/>
      <c r="I58" s="41">
        <f t="shared" si="3"/>
        <v>16814.350000000002</v>
      </c>
      <c r="J58" s="62"/>
      <c r="L58" s="51"/>
    </row>
    <row r="59" spans="1:12">
      <c r="A59" s="25">
        <v>47</v>
      </c>
      <c r="B59" s="65" t="s">
        <v>104</v>
      </c>
      <c r="C59" s="47" t="s">
        <v>96</v>
      </c>
      <c r="D59" s="63"/>
      <c r="E59" s="63"/>
      <c r="F59" s="40">
        <f t="shared" si="1"/>
        <v>262.40999999999997</v>
      </c>
      <c r="G59" s="63">
        <v>35</v>
      </c>
      <c r="H59" s="63"/>
      <c r="I59" s="41">
        <f t="shared" si="3"/>
        <v>16849.350000000002</v>
      </c>
      <c r="J59" s="62"/>
      <c r="L59" s="51"/>
    </row>
    <row r="60" spans="1:12">
      <c r="A60" s="25">
        <v>48</v>
      </c>
      <c r="B60" s="65" t="s">
        <v>105</v>
      </c>
      <c r="C60" s="47" t="s">
        <v>55</v>
      </c>
      <c r="D60" s="63"/>
      <c r="E60" s="63"/>
      <c r="F60" s="40">
        <f t="shared" si="1"/>
        <v>262.40999999999997</v>
      </c>
      <c r="G60" s="63"/>
      <c r="H60" s="63">
        <v>1.3</v>
      </c>
      <c r="I60" s="41">
        <f t="shared" si="3"/>
        <v>16848.050000000003</v>
      </c>
      <c r="J60" s="62"/>
      <c r="L60" s="51"/>
    </row>
    <row r="61" spans="1:12" ht="13.5" thickBot="1">
      <c r="A61" s="24">
        <f t="shared" si="0"/>
        <v>49</v>
      </c>
      <c r="B61" s="67" t="s">
        <v>105</v>
      </c>
      <c r="C61" s="60" t="s">
        <v>24</v>
      </c>
      <c r="D61" s="73"/>
      <c r="E61" s="73"/>
      <c r="F61" s="74">
        <f t="shared" si="1"/>
        <v>262.40999999999997</v>
      </c>
      <c r="G61" s="73"/>
      <c r="H61" s="73">
        <v>5</v>
      </c>
      <c r="I61" s="75">
        <f t="shared" si="3"/>
        <v>16843.050000000003</v>
      </c>
      <c r="J61" s="76"/>
      <c r="L61" s="51"/>
    </row>
    <row r="62" spans="1:12">
      <c r="A62" s="22">
        <v>50</v>
      </c>
      <c r="B62" s="65" t="s">
        <v>106</v>
      </c>
      <c r="C62" s="47" t="s">
        <v>96</v>
      </c>
      <c r="D62" s="64"/>
      <c r="E62" s="64"/>
      <c r="F62" s="45">
        <f t="shared" si="1"/>
        <v>262.40999999999997</v>
      </c>
      <c r="G62" s="64">
        <v>35</v>
      </c>
      <c r="H62" s="64"/>
      <c r="I62" s="19">
        <f t="shared" si="3"/>
        <v>16878.050000000003</v>
      </c>
      <c r="J62" s="66"/>
      <c r="L62" s="51"/>
    </row>
    <row r="63" spans="1:12">
      <c r="A63" s="23">
        <v>51</v>
      </c>
      <c r="B63" s="65" t="s">
        <v>107</v>
      </c>
      <c r="C63" s="47" t="s">
        <v>108</v>
      </c>
      <c r="D63" s="63"/>
      <c r="E63" s="63"/>
      <c r="F63" s="40">
        <f t="shared" si="1"/>
        <v>262.40999999999997</v>
      </c>
      <c r="G63" s="63">
        <v>119</v>
      </c>
      <c r="H63" s="63"/>
      <c r="I63" s="41">
        <f t="shared" si="3"/>
        <v>16997.050000000003</v>
      </c>
      <c r="J63" s="62"/>
      <c r="L63" s="51"/>
    </row>
    <row r="64" spans="1:12">
      <c r="A64" s="22">
        <v>52</v>
      </c>
      <c r="B64" s="65" t="s">
        <v>109</v>
      </c>
      <c r="C64" s="47" t="s">
        <v>111</v>
      </c>
      <c r="D64" s="63"/>
      <c r="E64" s="63"/>
      <c r="F64" s="40">
        <f t="shared" si="1"/>
        <v>262.40999999999997</v>
      </c>
      <c r="G64" s="63">
        <v>98</v>
      </c>
      <c r="H64" s="71"/>
      <c r="I64" s="41">
        <f t="shared" si="3"/>
        <v>17095.050000000003</v>
      </c>
      <c r="J64" s="62"/>
      <c r="L64" s="51"/>
    </row>
    <row r="65" spans="1:12">
      <c r="A65" s="23">
        <v>53</v>
      </c>
      <c r="B65" s="65" t="s">
        <v>112</v>
      </c>
      <c r="C65" s="47" t="s">
        <v>115</v>
      </c>
      <c r="D65" s="63"/>
      <c r="E65" s="63"/>
      <c r="F65" s="40">
        <f t="shared" si="1"/>
        <v>262.40999999999997</v>
      </c>
      <c r="G65" s="63">
        <v>70</v>
      </c>
      <c r="H65" s="63"/>
      <c r="I65" s="41">
        <f t="shared" si="3"/>
        <v>17165.050000000003</v>
      </c>
      <c r="J65" s="62"/>
      <c r="L65" s="51"/>
    </row>
    <row r="66" spans="1:12">
      <c r="A66" s="22">
        <v>54</v>
      </c>
      <c r="B66" s="65" t="s">
        <v>113</v>
      </c>
      <c r="C66" s="47" t="s">
        <v>44</v>
      </c>
      <c r="D66" s="64"/>
      <c r="E66" s="64"/>
      <c r="F66" s="45">
        <f t="shared" si="1"/>
        <v>262.40999999999997</v>
      </c>
      <c r="G66" s="64">
        <v>14</v>
      </c>
      <c r="H66" s="64"/>
      <c r="I66" s="19">
        <f t="shared" si="3"/>
        <v>17179.050000000003</v>
      </c>
      <c r="J66" s="66"/>
      <c r="L66" s="51"/>
    </row>
    <row r="67" spans="1:12">
      <c r="A67" s="23">
        <v>55</v>
      </c>
      <c r="B67" s="65" t="s">
        <v>114</v>
      </c>
      <c r="C67" s="47" t="s">
        <v>44</v>
      </c>
      <c r="D67" s="63"/>
      <c r="E67" s="63"/>
      <c r="F67" s="40">
        <f t="shared" si="1"/>
        <v>262.40999999999997</v>
      </c>
      <c r="G67" s="63">
        <v>14</v>
      </c>
      <c r="H67" s="63"/>
      <c r="I67" s="41">
        <f t="shared" si="3"/>
        <v>17193.050000000003</v>
      </c>
      <c r="J67" s="62"/>
      <c r="L67" s="51"/>
    </row>
    <row r="68" spans="1:12">
      <c r="A68" s="22">
        <v>56</v>
      </c>
      <c r="B68" s="65" t="s">
        <v>116</v>
      </c>
      <c r="C68" s="47" t="s">
        <v>100</v>
      </c>
      <c r="D68" s="63"/>
      <c r="E68" s="63"/>
      <c r="F68" s="40">
        <f t="shared" si="1"/>
        <v>262.40999999999997</v>
      </c>
      <c r="G68" s="63">
        <v>42</v>
      </c>
      <c r="H68" s="63"/>
      <c r="I68" s="41">
        <f t="shared" si="3"/>
        <v>17235.050000000003</v>
      </c>
      <c r="J68" s="62"/>
      <c r="L68" s="51"/>
    </row>
    <row r="69" spans="1:12">
      <c r="A69" s="23">
        <v>57</v>
      </c>
      <c r="B69" s="65" t="s">
        <v>117</v>
      </c>
      <c r="C69" s="47" t="s">
        <v>118</v>
      </c>
      <c r="D69" s="63"/>
      <c r="E69" s="63"/>
      <c r="F69" s="40">
        <f t="shared" si="1"/>
        <v>262.40999999999997</v>
      </c>
      <c r="G69" s="63">
        <v>168</v>
      </c>
      <c r="H69" s="63"/>
      <c r="I69" s="41">
        <f t="shared" si="3"/>
        <v>17403.050000000003</v>
      </c>
      <c r="J69" s="62"/>
      <c r="L69" s="51"/>
    </row>
    <row r="70" spans="1:12">
      <c r="A70" s="22">
        <v>58</v>
      </c>
      <c r="B70" s="65" t="s">
        <v>119</v>
      </c>
      <c r="C70" s="47" t="s">
        <v>120</v>
      </c>
      <c r="D70" s="63"/>
      <c r="E70" s="63"/>
      <c r="F70" s="40">
        <f t="shared" si="1"/>
        <v>262.40999999999997</v>
      </c>
      <c r="G70" s="63">
        <v>63</v>
      </c>
      <c r="H70" s="63"/>
      <c r="I70" s="41">
        <f t="shared" si="3"/>
        <v>17466.050000000003</v>
      </c>
      <c r="J70" s="62"/>
      <c r="L70" s="51"/>
    </row>
    <row r="71" spans="1:12">
      <c r="A71" s="23">
        <v>59</v>
      </c>
      <c r="B71" s="65" t="s">
        <v>121</v>
      </c>
      <c r="C71" s="47" t="s">
        <v>124</v>
      </c>
      <c r="D71" s="63"/>
      <c r="E71" s="63"/>
      <c r="F71" s="40">
        <f t="shared" si="1"/>
        <v>262.40999999999997</v>
      </c>
      <c r="G71" s="63">
        <v>33</v>
      </c>
      <c r="H71" s="63"/>
      <c r="I71" s="41">
        <f t="shared" si="3"/>
        <v>17499.050000000003</v>
      </c>
      <c r="J71" s="62"/>
      <c r="L71" s="51"/>
    </row>
    <row r="72" spans="1:12">
      <c r="A72" s="22">
        <v>60</v>
      </c>
      <c r="B72" s="65" t="s">
        <v>121</v>
      </c>
      <c r="C72" s="47" t="s">
        <v>122</v>
      </c>
      <c r="D72" s="63"/>
      <c r="E72" s="63"/>
      <c r="F72" s="40">
        <f t="shared" si="1"/>
        <v>262.40999999999997</v>
      </c>
      <c r="G72" s="63">
        <v>16</v>
      </c>
      <c r="H72" s="63"/>
      <c r="I72" s="41">
        <f t="shared" si="3"/>
        <v>17515.050000000003</v>
      </c>
      <c r="J72" s="62"/>
      <c r="L72" s="51"/>
    </row>
    <row r="73" spans="1:12">
      <c r="A73" s="23">
        <v>61</v>
      </c>
      <c r="B73" s="65" t="s">
        <v>121</v>
      </c>
      <c r="C73" s="47" t="s">
        <v>31</v>
      </c>
      <c r="D73" s="63"/>
      <c r="E73" s="63"/>
      <c r="F73" s="40">
        <f t="shared" si="1"/>
        <v>262.40999999999997</v>
      </c>
      <c r="G73" s="63">
        <v>42</v>
      </c>
      <c r="H73" s="63"/>
      <c r="I73" s="41">
        <f t="shared" si="3"/>
        <v>17557.050000000003</v>
      </c>
      <c r="J73" s="62"/>
      <c r="L73" s="51"/>
    </row>
    <row r="74" spans="1:12">
      <c r="A74" s="22">
        <v>62</v>
      </c>
      <c r="B74" s="65" t="s">
        <v>123</v>
      </c>
      <c r="C74" s="47" t="s">
        <v>125</v>
      </c>
      <c r="D74" s="63"/>
      <c r="E74" s="63"/>
      <c r="F74" s="40">
        <f t="shared" si="1"/>
        <v>262.40999999999997</v>
      </c>
      <c r="G74" s="63">
        <v>147</v>
      </c>
      <c r="H74" s="63"/>
      <c r="I74" s="41">
        <f t="shared" si="3"/>
        <v>17704.050000000003</v>
      </c>
      <c r="J74" s="62"/>
      <c r="L74" s="51"/>
    </row>
    <row r="75" spans="1:12">
      <c r="A75" s="23">
        <v>63</v>
      </c>
      <c r="B75" s="65" t="s">
        <v>126</v>
      </c>
      <c r="C75" s="47" t="s">
        <v>31</v>
      </c>
      <c r="D75" s="63"/>
      <c r="E75" s="63"/>
      <c r="F75" s="40">
        <f t="shared" si="1"/>
        <v>262.40999999999997</v>
      </c>
      <c r="G75" s="63">
        <v>42</v>
      </c>
      <c r="H75" s="63"/>
      <c r="I75" s="41">
        <f t="shared" si="3"/>
        <v>17746.050000000003</v>
      </c>
      <c r="J75" s="62"/>
      <c r="L75" s="51"/>
    </row>
    <row r="76" spans="1:12">
      <c r="A76" s="22">
        <v>64</v>
      </c>
      <c r="B76" s="65" t="s">
        <v>126</v>
      </c>
      <c r="C76" s="47" t="s">
        <v>129</v>
      </c>
      <c r="D76" s="63"/>
      <c r="E76" s="63">
        <v>200</v>
      </c>
      <c r="F76" s="40">
        <f t="shared" si="1"/>
        <v>62.409999999999968</v>
      </c>
      <c r="G76" s="63"/>
      <c r="H76" s="63"/>
      <c r="I76" s="41">
        <f t="shared" si="3"/>
        <v>17746.050000000003</v>
      </c>
      <c r="J76" s="62" t="s">
        <v>9</v>
      </c>
      <c r="L76" s="51"/>
    </row>
    <row r="77" spans="1:12">
      <c r="A77" s="23">
        <v>65</v>
      </c>
      <c r="B77" s="65" t="s">
        <v>127</v>
      </c>
      <c r="C77" s="47" t="s">
        <v>44</v>
      </c>
      <c r="D77" s="63"/>
      <c r="E77" s="63"/>
      <c r="F77" s="40">
        <f t="shared" si="1"/>
        <v>62.409999999999968</v>
      </c>
      <c r="G77" s="63">
        <v>14</v>
      </c>
      <c r="H77" s="63"/>
      <c r="I77" s="41">
        <f t="shared" si="3"/>
        <v>17760.050000000003</v>
      </c>
      <c r="J77" s="62"/>
      <c r="L77" s="51"/>
    </row>
    <row r="78" spans="1:12">
      <c r="A78" s="22">
        <v>66</v>
      </c>
      <c r="B78" s="65" t="s">
        <v>128</v>
      </c>
      <c r="C78" s="47" t="s">
        <v>74</v>
      </c>
      <c r="D78" s="63"/>
      <c r="E78" s="63"/>
      <c r="F78" s="40">
        <f t="shared" si="1"/>
        <v>62.409999999999968</v>
      </c>
      <c r="G78" s="63">
        <v>112</v>
      </c>
      <c r="H78" s="63"/>
      <c r="I78" s="41">
        <f t="shared" si="3"/>
        <v>17872.050000000003</v>
      </c>
      <c r="J78" s="62"/>
      <c r="L78" s="51"/>
    </row>
    <row r="79" spans="1:12">
      <c r="A79" s="23">
        <v>67</v>
      </c>
      <c r="B79" s="69" t="s">
        <v>130</v>
      </c>
      <c r="C79" s="47" t="s">
        <v>131</v>
      </c>
      <c r="D79" s="63"/>
      <c r="E79" s="63"/>
      <c r="F79" s="40">
        <f t="shared" si="1"/>
        <v>62.409999999999968</v>
      </c>
      <c r="G79" s="63">
        <v>70</v>
      </c>
      <c r="H79" s="63"/>
      <c r="I79" s="41">
        <f t="shared" si="3"/>
        <v>17942.050000000003</v>
      </c>
      <c r="J79" s="62"/>
      <c r="L79" s="51"/>
    </row>
    <row r="80" spans="1:12">
      <c r="A80" s="22">
        <v>68</v>
      </c>
      <c r="B80" s="69" t="s">
        <v>132</v>
      </c>
      <c r="C80" s="47" t="s">
        <v>100</v>
      </c>
      <c r="D80" s="63"/>
      <c r="E80" s="80"/>
      <c r="F80" s="40">
        <f t="shared" si="1"/>
        <v>62.409999999999968</v>
      </c>
      <c r="G80" s="63">
        <v>42</v>
      </c>
      <c r="H80" s="63"/>
      <c r="I80" s="41">
        <f t="shared" si="3"/>
        <v>17984.050000000003</v>
      </c>
      <c r="J80" s="62"/>
      <c r="L80" s="51"/>
    </row>
    <row r="81" spans="1:12">
      <c r="A81" s="23">
        <v>69</v>
      </c>
      <c r="B81" s="69" t="s">
        <v>133</v>
      </c>
      <c r="C81" s="47" t="s">
        <v>110</v>
      </c>
      <c r="D81" s="63"/>
      <c r="E81" s="94"/>
      <c r="F81" s="40">
        <f t="shared" si="1"/>
        <v>62.409999999999968</v>
      </c>
      <c r="G81" s="63">
        <v>126</v>
      </c>
      <c r="H81" s="63"/>
      <c r="I81" s="41">
        <f t="shared" si="3"/>
        <v>18110.050000000003</v>
      </c>
      <c r="J81" s="62"/>
      <c r="L81" s="51"/>
    </row>
    <row r="82" spans="1:12">
      <c r="A82" s="22">
        <v>70</v>
      </c>
      <c r="B82" s="69" t="s">
        <v>134</v>
      </c>
      <c r="C82" s="47" t="s">
        <v>80</v>
      </c>
      <c r="D82" s="63"/>
      <c r="E82" s="63"/>
      <c r="F82" s="40">
        <f t="shared" si="1"/>
        <v>62.409999999999968</v>
      </c>
      <c r="G82" s="63">
        <v>126</v>
      </c>
      <c r="H82" s="63"/>
      <c r="I82" s="41">
        <f t="shared" si="3"/>
        <v>18236.050000000003</v>
      </c>
      <c r="J82" s="62"/>
      <c r="L82" s="51"/>
    </row>
    <row r="83" spans="1:12">
      <c r="A83" s="23">
        <v>71</v>
      </c>
      <c r="B83" s="69" t="s">
        <v>135</v>
      </c>
      <c r="C83" s="55" t="s">
        <v>33</v>
      </c>
      <c r="D83" s="63"/>
      <c r="E83" s="63"/>
      <c r="F83" s="40">
        <f t="shared" si="1"/>
        <v>62.409999999999968</v>
      </c>
      <c r="G83" s="63"/>
      <c r="H83" s="63">
        <v>200.2</v>
      </c>
      <c r="I83" s="41">
        <f t="shared" si="3"/>
        <v>18035.850000000002</v>
      </c>
      <c r="J83" s="62" t="s">
        <v>23</v>
      </c>
      <c r="L83" s="51"/>
    </row>
    <row r="84" spans="1:12">
      <c r="A84" s="22">
        <v>72</v>
      </c>
      <c r="B84" s="69" t="s">
        <v>135</v>
      </c>
      <c r="C84" s="47" t="s">
        <v>35</v>
      </c>
      <c r="D84" s="63">
        <v>200</v>
      </c>
      <c r="E84" s="63"/>
      <c r="F84" s="40">
        <f t="shared" si="1"/>
        <v>262.40999999999997</v>
      </c>
      <c r="G84" s="63"/>
      <c r="H84" s="63"/>
      <c r="I84" s="41">
        <f t="shared" si="3"/>
        <v>18035.850000000002</v>
      </c>
      <c r="J84" s="62" t="s">
        <v>23</v>
      </c>
      <c r="L84" s="51"/>
    </row>
    <row r="85" spans="1:12">
      <c r="A85" s="23">
        <v>73</v>
      </c>
      <c r="B85" s="69" t="s">
        <v>135</v>
      </c>
      <c r="C85" s="47" t="s">
        <v>84</v>
      </c>
      <c r="D85" s="63"/>
      <c r="E85" s="63"/>
      <c r="F85" s="40">
        <f t="shared" si="1"/>
        <v>262.40999999999997</v>
      </c>
      <c r="G85" s="63">
        <v>21</v>
      </c>
      <c r="H85" s="63"/>
      <c r="I85" s="41">
        <f t="shared" si="3"/>
        <v>18056.850000000002</v>
      </c>
      <c r="J85" s="62"/>
      <c r="L85" s="51"/>
    </row>
    <row r="86" spans="1:12">
      <c r="A86" s="22">
        <v>74</v>
      </c>
      <c r="B86" s="69" t="s">
        <v>138</v>
      </c>
      <c r="C86" s="47" t="s">
        <v>58</v>
      </c>
      <c r="D86" s="63"/>
      <c r="E86" s="63"/>
      <c r="F86" s="40">
        <f t="shared" si="1"/>
        <v>262.40999999999997</v>
      </c>
      <c r="G86" s="63">
        <v>105</v>
      </c>
      <c r="H86" s="63"/>
      <c r="I86" s="41">
        <f t="shared" si="3"/>
        <v>18161.850000000002</v>
      </c>
      <c r="J86" s="62"/>
      <c r="L86" s="51"/>
    </row>
    <row r="87" spans="1:12">
      <c r="A87" s="23">
        <v>75</v>
      </c>
      <c r="B87" s="69" t="s">
        <v>137</v>
      </c>
      <c r="C87" s="47" t="s">
        <v>136</v>
      </c>
      <c r="D87" s="63"/>
      <c r="E87" s="63"/>
      <c r="F87" s="40">
        <f t="shared" si="1"/>
        <v>262.40999999999997</v>
      </c>
      <c r="G87" s="63">
        <v>77</v>
      </c>
      <c r="H87" s="63"/>
      <c r="I87" s="41">
        <f t="shared" si="3"/>
        <v>18238.850000000002</v>
      </c>
      <c r="J87" s="62"/>
    </row>
    <row r="88" spans="1:12">
      <c r="A88" s="22">
        <v>76</v>
      </c>
      <c r="B88" s="69" t="s">
        <v>139</v>
      </c>
      <c r="C88" s="47" t="s">
        <v>44</v>
      </c>
      <c r="D88" s="63"/>
      <c r="E88" s="63"/>
      <c r="F88" s="40">
        <f t="shared" si="1"/>
        <v>262.40999999999997</v>
      </c>
      <c r="G88" s="63">
        <v>14</v>
      </c>
      <c r="H88" s="63"/>
      <c r="I88" s="41">
        <f t="shared" si="3"/>
        <v>18252.850000000002</v>
      </c>
      <c r="J88" s="62"/>
    </row>
    <row r="89" spans="1:12">
      <c r="A89" s="23">
        <v>77</v>
      </c>
      <c r="B89" s="69" t="s">
        <v>139</v>
      </c>
      <c r="C89" s="47" t="s">
        <v>140</v>
      </c>
      <c r="D89" s="63">
        <v>36.69</v>
      </c>
      <c r="E89" s="63"/>
      <c r="F89" s="40">
        <f t="shared" si="1"/>
        <v>299.09999999999997</v>
      </c>
      <c r="G89" s="63"/>
      <c r="H89" s="63"/>
      <c r="I89" s="41">
        <f t="shared" si="3"/>
        <v>18252.850000000002</v>
      </c>
      <c r="J89" s="62" t="s">
        <v>141</v>
      </c>
    </row>
    <row r="90" spans="1:12">
      <c r="A90" s="22">
        <v>78</v>
      </c>
      <c r="B90" s="69" t="s">
        <v>142</v>
      </c>
      <c r="C90" s="47" t="s">
        <v>144</v>
      </c>
      <c r="D90" s="63"/>
      <c r="E90" s="63"/>
      <c r="F90" s="40">
        <f t="shared" si="1"/>
        <v>299.09999999999997</v>
      </c>
      <c r="G90" s="63">
        <v>21</v>
      </c>
      <c r="H90" s="63"/>
      <c r="I90" s="41">
        <f t="shared" si="3"/>
        <v>18273.850000000002</v>
      </c>
      <c r="J90" s="62"/>
    </row>
    <row r="91" spans="1:12">
      <c r="A91" s="23">
        <v>79</v>
      </c>
      <c r="B91" s="69" t="s">
        <v>143</v>
      </c>
      <c r="C91" s="47" t="s">
        <v>145</v>
      </c>
      <c r="D91" s="63"/>
      <c r="E91" s="63"/>
      <c r="F91" s="40">
        <f t="shared" si="1"/>
        <v>299.09999999999997</v>
      </c>
      <c r="G91" s="63">
        <v>7</v>
      </c>
      <c r="H91" s="63"/>
      <c r="I91" s="41">
        <f t="shared" si="3"/>
        <v>18280.850000000002</v>
      </c>
      <c r="J91" s="62"/>
    </row>
    <row r="92" spans="1:12">
      <c r="A92" s="22">
        <v>80</v>
      </c>
      <c r="B92" s="69" t="s">
        <v>146</v>
      </c>
      <c r="C92" s="47" t="s">
        <v>44</v>
      </c>
      <c r="D92" s="63"/>
      <c r="E92" s="63"/>
      <c r="F92" s="40">
        <f t="shared" si="1"/>
        <v>299.09999999999997</v>
      </c>
      <c r="G92" s="63">
        <v>14</v>
      </c>
      <c r="H92" s="63"/>
      <c r="I92" s="41">
        <f t="shared" si="3"/>
        <v>18294.850000000002</v>
      </c>
      <c r="J92" s="62"/>
    </row>
    <row r="93" spans="1:12">
      <c r="A93" s="23">
        <v>81</v>
      </c>
      <c r="B93" s="69" t="s">
        <v>147</v>
      </c>
      <c r="C93" s="47" t="s">
        <v>64</v>
      </c>
      <c r="D93" s="63"/>
      <c r="E93" s="63"/>
      <c r="F93" s="40">
        <f>F92+D93-E93</f>
        <v>299.09999999999997</v>
      </c>
      <c r="G93" s="63">
        <v>56</v>
      </c>
      <c r="H93" s="63"/>
      <c r="I93" s="50">
        <f t="shared" si="3"/>
        <v>18350.850000000002</v>
      </c>
      <c r="J93" s="62"/>
    </row>
    <row r="94" spans="1:12">
      <c r="A94" s="22">
        <v>82</v>
      </c>
      <c r="B94" s="69" t="s">
        <v>148</v>
      </c>
      <c r="C94" s="47" t="s">
        <v>97</v>
      </c>
      <c r="D94" s="64"/>
      <c r="E94" s="64"/>
      <c r="F94" s="40">
        <f t="shared" ref="F94:F114" si="4">F93+D94-E94</f>
        <v>299.09999999999997</v>
      </c>
      <c r="G94" s="64">
        <v>56</v>
      </c>
      <c r="H94" s="64"/>
      <c r="I94" s="50">
        <f t="shared" si="3"/>
        <v>18406.850000000002</v>
      </c>
      <c r="J94" s="66"/>
    </row>
    <row r="95" spans="1:12">
      <c r="A95" s="23">
        <v>83</v>
      </c>
      <c r="B95" s="69" t="s">
        <v>148</v>
      </c>
      <c r="C95" s="47" t="s">
        <v>55</v>
      </c>
      <c r="D95" s="64"/>
      <c r="E95" s="64"/>
      <c r="F95" s="40">
        <f t="shared" si="4"/>
        <v>299.09999999999997</v>
      </c>
      <c r="G95" s="64"/>
      <c r="H95" s="64">
        <v>1.3</v>
      </c>
      <c r="I95" s="50">
        <f t="shared" si="3"/>
        <v>18405.550000000003</v>
      </c>
      <c r="J95" s="66"/>
    </row>
    <row r="96" spans="1:12">
      <c r="A96" s="22">
        <v>84</v>
      </c>
      <c r="B96" s="69" t="s">
        <v>148</v>
      </c>
      <c r="C96" s="47" t="s">
        <v>44</v>
      </c>
      <c r="D96" s="63"/>
      <c r="E96" s="63"/>
      <c r="F96" s="40">
        <f t="shared" si="4"/>
        <v>299.09999999999997</v>
      </c>
      <c r="G96" s="63">
        <v>14</v>
      </c>
      <c r="H96" s="63"/>
      <c r="I96" s="50">
        <f t="shared" si="3"/>
        <v>18419.550000000003</v>
      </c>
      <c r="J96" s="62"/>
    </row>
    <row r="97" spans="1:10" ht="13.5" thickBot="1">
      <c r="A97" s="24">
        <v>85</v>
      </c>
      <c r="B97" s="81" t="s">
        <v>148</v>
      </c>
      <c r="C97" s="60" t="s">
        <v>24</v>
      </c>
      <c r="D97" s="73"/>
      <c r="E97" s="73"/>
      <c r="F97" s="74">
        <f t="shared" si="4"/>
        <v>299.09999999999997</v>
      </c>
      <c r="G97" s="73"/>
      <c r="H97" s="73">
        <v>5</v>
      </c>
      <c r="I97" s="75">
        <f t="shared" si="3"/>
        <v>18414.550000000003</v>
      </c>
      <c r="J97" s="76"/>
    </row>
    <row r="98" spans="1:10">
      <c r="A98" s="52">
        <v>86</v>
      </c>
      <c r="B98" s="82" t="s">
        <v>149</v>
      </c>
      <c r="C98" s="47" t="s">
        <v>44</v>
      </c>
      <c r="D98" s="83"/>
      <c r="E98" s="83"/>
      <c r="F98" s="45">
        <f t="shared" si="4"/>
        <v>299.09999999999997</v>
      </c>
      <c r="G98" s="83">
        <v>14</v>
      </c>
      <c r="H98" s="83"/>
      <c r="I98" s="59">
        <f t="shared" si="3"/>
        <v>18428.550000000003</v>
      </c>
      <c r="J98" s="84"/>
    </row>
    <row r="99" spans="1:10">
      <c r="A99" s="22">
        <v>87</v>
      </c>
      <c r="B99" s="69" t="s">
        <v>149</v>
      </c>
      <c r="C99" s="55" t="s">
        <v>157</v>
      </c>
      <c r="D99" s="64"/>
      <c r="E99" s="64"/>
      <c r="F99" s="40">
        <f t="shared" si="4"/>
        <v>299.09999999999997</v>
      </c>
      <c r="G99" s="64"/>
      <c r="H99" s="64">
        <v>19</v>
      </c>
      <c r="I99" s="50">
        <f t="shared" si="3"/>
        <v>18409.550000000003</v>
      </c>
      <c r="J99" s="66"/>
    </row>
    <row r="100" spans="1:10">
      <c r="A100" s="23">
        <v>88</v>
      </c>
      <c r="B100" s="69" t="s">
        <v>149</v>
      </c>
      <c r="C100" s="47" t="s">
        <v>158</v>
      </c>
      <c r="D100" s="63"/>
      <c r="E100" s="63"/>
      <c r="F100" s="40">
        <f t="shared" si="4"/>
        <v>299.09999999999997</v>
      </c>
      <c r="G100" s="63"/>
      <c r="H100" s="63">
        <v>323.20999999999998</v>
      </c>
      <c r="I100" s="50">
        <f t="shared" si="3"/>
        <v>18086.340000000004</v>
      </c>
      <c r="J100" s="62"/>
    </row>
    <row r="101" spans="1:10">
      <c r="A101" s="22">
        <v>89</v>
      </c>
      <c r="B101" s="69" t="s">
        <v>150</v>
      </c>
      <c r="C101" s="47" t="s">
        <v>159</v>
      </c>
      <c r="D101" s="63"/>
      <c r="E101" s="63"/>
      <c r="F101" s="40">
        <f t="shared" si="4"/>
        <v>299.09999999999997</v>
      </c>
      <c r="G101" s="63">
        <v>21</v>
      </c>
      <c r="H101" s="63"/>
      <c r="I101" s="50">
        <f t="shared" si="3"/>
        <v>18107.340000000004</v>
      </c>
      <c r="J101" s="62"/>
    </row>
    <row r="102" spans="1:10">
      <c r="A102" s="23">
        <v>90</v>
      </c>
      <c r="B102" s="69" t="s">
        <v>150</v>
      </c>
      <c r="C102" s="55" t="s">
        <v>163</v>
      </c>
      <c r="D102" s="63"/>
      <c r="E102" s="63">
        <v>9.5</v>
      </c>
      <c r="F102" s="40">
        <f t="shared" si="4"/>
        <v>289.59999999999997</v>
      </c>
      <c r="G102" s="63"/>
      <c r="H102" s="63"/>
      <c r="I102" s="50">
        <f t="shared" si="3"/>
        <v>18107.340000000004</v>
      </c>
      <c r="J102" s="62" t="s">
        <v>11</v>
      </c>
    </row>
    <row r="103" spans="1:10">
      <c r="A103" s="22">
        <v>91</v>
      </c>
      <c r="B103" s="69" t="s">
        <v>151</v>
      </c>
      <c r="C103" s="55" t="s">
        <v>33</v>
      </c>
      <c r="D103" s="63"/>
      <c r="E103" s="63"/>
      <c r="F103" s="40">
        <f t="shared" si="4"/>
        <v>289.59999999999997</v>
      </c>
      <c r="G103" s="63"/>
      <c r="H103" s="63">
        <v>1000.2</v>
      </c>
      <c r="I103" s="50">
        <f t="shared" si="3"/>
        <v>17107.140000000003</v>
      </c>
      <c r="J103" s="62" t="s">
        <v>23</v>
      </c>
    </row>
    <row r="104" spans="1:10">
      <c r="A104" s="23">
        <v>92</v>
      </c>
      <c r="B104" s="69" t="s">
        <v>151</v>
      </c>
      <c r="C104" s="55" t="s">
        <v>174</v>
      </c>
      <c r="D104" s="63">
        <v>1000</v>
      </c>
      <c r="E104" s="63"/>
      <c r="F104" s="40">
        <f t="shared" si="4"/>
        <v>1289.5999999999999</v>
      </c>
      <c r="G104" s="63"/>
      <c r="H104" s="63"/>
      <c r="I104" s="50">
        <f t="shared" si="3"/>
        <v>17107.140000000003</v>
      </c>
      <c r="J104" s="62" t="s">
        <v>23</v>
      </c>
    </row>
    <row r="105" spans="1:10">
      <c r="A105" s="22">
        <v>93</v>
      </c>
      <c r="B105" s="69" t="s">
        <v>164</v>
      </c>
      <c r="C105" s="55" t="s">
        <v>165</v>
      </c>
      <c r="D105" s="63"/>
      <c r="E105" s="63">
        <v>304.39</v>
      </c>
      <c r="F105" s="40">
        <f t="shared" si="4"/>
        <v>985.20999999999992</v>
      </c>
      <c r="G105" s="63"/>
      <c r="H105" s="63"/>
      <c r="I105" s="50">
        <f t="shared" si="3"/>
        <v>17107.140000000003</v>
      </c>
      <c r="J105" s="66" t="s">
        <v>23</v>
      </c>
    </row>
    <row r="106" spans="1:10">
      <c r="A106" s="23">
        <v>94</v>
      </c>
      <c r="B106" s="69" t="s">
        <v>152</v>
      </c>
      <c r="C106" s="47" t="s">
        <v>160</v>
      </c>
      <c r="D106" s="63"/>
      <c r="E106" s="63"/>
      <c r="F106" s="40">
        <f t="shared" si="4"/>
        <v>985.20999999999992</v>
      </c>
      <c r="G106" s="63"/>
      <c r="H106" s="63">
        <v>7</v>
      </c>
      <c r="I106" s="50">
        <f t="shared" si="3"/>
        <v>17100.140000000003</v>
      </c>
      <c r="J106" s="62"/>
    </row>
    <row r="107" spans="1:10">
      <c r="A107" s="22">
        <v>95</v>
      </c>
      <c r="B107" s="65" t="s">
        <v>152</v>
      </c>
      <c r="C107" s="47" t="s">
        <v>244</v>
      </c>
      <c r="D107" s="64"/>
      <c r="E107" s="64">
        <v>600</v>
      </c>
      <c r="F107" s="40">
        <f t="shared" si="4"/>
        <v>385.20999999999992</v>
      </c>
      <c r="G107" s="64"/>
      <c r="H107" s="64"/>
      <c r="I107" s="50">
        <f t="shared" si="3"/>
        <v>17100.140000000003</v>
      </c>
      <c r="J107" s="62" t="s">
        <v>23</v>
      </c>
    </row>
    <row r="108" spans="1:10">
      <c r="A108" s="23">
        <v>96</v>
      </c>
      <c r="B108" s="65" t="s">
        <v>152</v>
      </c>
      <c r="C108" s="47" t="s">
        <v>161</v>
      </c>
      <c r="D108" s="64"/>
      <c r="E108" s="64"/>
      <c r="F108" s="40">
        <f t="shared" si="4"/>
        <v>385.20999999999992</v>
      </c>
      <c r="G108" s="64">
        <v>600</v>
      </c>
      <c r="H108" s="64"/>
      <c r="I108" s="50">
        <f t="shared" si="3"/>
        <v>17700.140000000003</v>
      </c>
      <c r="J108" s="62" t="s">
        <v>23</v>
      </c>
    </row>
    <row r="109" spans="1:10">
      <c r="A109" s="22">
        <v>97</v>
      </c>
      <c r="B109" s="69" t="s">
        <v>153</v>
      </c>
      <c r="C109" s="47" t="s">
        <v>328</v>
      </c>
      <c r="D109" s="64"/>
      <c r="E109" s="64">
        <v>60</v>
      </c>
      <c r="F109" s="40">
        <f t="shared" si="4"/>
        <v>325.20999999999992</v>
      </c>
      <c r="G109" s="64"/>
      <c r="H109" s="64"/>
      <c r="I109" s="50">
        <f t="shared" si="3"/>
        <v>17700.140000000003</v>
      </c>
      <c r="J109" s="62" t="s">
        <v>23</v>
      </c>
    </row>
    <row r="110" spans="1:10">
      <c r="A110" s="23">
        <v>98</v>
      </c>
      <c r="B110" s="69" t="s">
        <v>153</v>
      </c>
      <c r="C110" s="47" t="s">
        <v>44</v>
      </c>
      <c r="D110" s="63"/>
      <c r="E110" s="63"/>
      <c r="F110" s="40">
        <f t="shared" si="4"/>
        <v>325.20999999999992</v>
      </c>
      <c r="G110" s="63">
        <v>14</v>
      </c>
      <c r="H110" s="63"/>
      <c r="I110" s="50">
        <f t="shared" si="3"/>
        <v>17714.140000000003</v>
      </c>
      <c r="J110" s="62"/>
    </row>
    <row r="111" spans="1:10">
      <c r="A111" s="22">
        <v>99</v>
      </c>
      <c r="B111" s="65" t="s">
        <v>153</v>
      </c>
      <c r="C111" s="47" t="s">
        <v>44</v>
      </c>
      <c r="D111" s="64"/>
      <c r="E111" s="64"/>
      <c r="F111" s="40">
        <f t="shared" si="4"/>
        <v>325.20999999999992</v>
      </c>
      <c r="G111" s="64">
        <v>14</v>
      </c>
      <c r="H111" s="64"/>
      <c r="I111" s="50">
        <f t="shared" si="3"/>
        <v>17728.140000000003</v>
      </c>
      <c r="J111" s="66"/>
    </row>
    <row r="112" spans="1:10">
      <c r="A112" s="23">
        <v>100</v>
      </c>
      <c r="B112" s="69" t="s">
        <v>154</v>
      </c>
      <c r="C112" s="47" t="s">
        <v>162</v>
      </c>
      <c r="D112" s="63"/>
      <c r="E112" s="63"/>
      <c r="F112" s="40">
        <f t="shared" si="4"/>
        <v>325.20999999999992</v>
      </c>
      <c r="G112" s="63"/>
      <c r="H112" s="63">
        <v>72.290000000000006</v>
      </c>
      <c r="I112" s="50">
        <f t="shared" si="3"/>
        <v>17655.850000000002</v>
      </c>
      <c r="J112" s="62"/>
    </row>
    <row r="113" spans="1:10">
      <c r="A113" s="22">
        <v>101</v>
      </c>
      <c r="B113" s="65" t="s">
        <v>155</v>
      </c>
      <c r="C113" s="47" t="s">
        <v>44</v>
      </c>
      <c r="D113" s="64"/>
      <c r="E113" s="64"/>
      <c r="F113" s="40">
        <f t="shared" si="4"/>
        <v>325.20999999999992</v>
      </c>
      <c r="G113" s="64">
        <v>14</v>
      </c>
      <c r="H113" s="64"/>
      <c r="I113" s="50">
        <f t="shared" si="3"/>
        <v>17669.850000000002</v>
      </c>
      <c r="J113" s="66"/>
    </row>
    <row r="114" spans="1:10">
      <c r="A114" s="23">
        <v>102</v>
      </c>
      <c r="B114" s="69" t="s">
        <v>156</v>
      </c>
      <c r="C114" s="47" t="s">
        <v>55</v>
      </c>
      <c r="D114" s="63"/>
      <c r="E114" s="63"/>
      <c r="F114" s="40">
        <f t="shared" si="4"/>
        <v>325.20999999999992</v>
      </c>
      <c r="G114" s="63"/>
      <c r="H114" s="63">
        <v>1.3</v>
      </c>
      <c r="I114" s="50">
        <f t="shared" si="3"/>
        <v>17668.550000000003</v>
      </c>
      <c r="J114" s="62"/>
    </row>
    <row r="115" spans="1:10" ht="13.5" thickBot="1">
      <c r="A115" s="24">
        <v>103</v>
      </c>
      <c r="B115" s="81" t="s">
        <v>156</v>
      </c>
      <c r="C115" s="60" t="s">
        <v>24</v>
      </c>
      <c r="D115" s="73"/>
      <c r="E115" s="73"/>
      <c r="F115" s="74">
        <f t="shared" si="1"/>
        <v>325.20999999999992</v>
      </c>
      <c r="G115" s="73"/>
      <c r="H115" s="73">
        <v>5</v>
      </c>
      <c r="I115" s="75">
        <f t="shared" si="3"/>
        <v>17663.550000000003</v>
      </c>
      <c r="J115" s="76"/>
    </row>
    <row r="116" spans="1:10">
      <c r="A116" s="22">
        <v>104</v>
      </c>
      <c r="B116" s="65" t="s">
        <v>166</v>
      </c>
      <c r="C116" s="47" t="s">
        <v>159</v>
      </c>
      <c r="D116" s="64"/>
      <c r="E116" s="64"/>
      <c r="F116" s="45">
        <f t="shared" si="1"/>
        <v>325.20999999999992</v>
      </c>
      <c r="G116" s="64">
        <v>21</v>
      </c>
      <c r="H116" s="64"/>
      <c r="I116" s="19">
        <f t="shared" si="3"/>
        <v>17684.550000000003</v>
      </c>
      <c r="J116" s="66"/>
    </row>
    <row r="117" spans="1:10">
      <c r="A117" s="23">
        <v>105</v>
      </c>
      <c r="B117" s="65" t="s">
        <v>167</v>
      </c>
      <c r="C117" s="47" t="s">
        <v>159</v>
      </c>
      <c r="D117" s="63"/>
      <c r="E117" s="63"/>
      <c r="F117" s="40">
        <f t="shared" si="1"/>
        <v>325.20999999999992</v>
      </c>
      <c r="G117" s="63">
        <v>21</v>
      </c>
      <c r="H117" s="63"/>
      <c r="I117" s="41">
        <f t="shared" si="3"/>
        <v>17705.550000000003</v>
      </c>
      <c r="J117" s="62"/>
    </row>
    <row r="118" spans="1:10">
      <c r="A118" s="22">
        <v>106</v>
      </c>
      <c r="B118" s="65" t="s">
        <v>168</v>
      </c>
      <c r="C118" s="47" t="s">
        <v>169</v>
      </c>
      <c r="D118" s="64"/>
      <c r="E118" s="64"/>
      <c r="F118" s="45">
        <f t="shared" si="1"/>
        <v>325.20999999999992</v>
      </c>
      <c r="G118" s="64">
        <v>56</v>
      </c>
      <c r="H118" s="64"/>
      <c r="I118" s="19">
        <f t="shared" si="3"/>
        <v>17761.550000000003</v>
      </c>
      <c r="J118" s="62"/>
    </row>
    <row r="119" spans="1:10">
      <c r="A119" s="23">
        <v>107</v>
      </c>
      <c r="B119" s="65" t="s">
        <v>170</v>
      </c>
      <c r="C119" s="47" t="s">
        <v>87</v>
      </c>
      <c r="D119" s="63"/>
      <c r="E119" s="63"/>
      <c r="F119" s="40">
        <f t="shared" si="1"/>
        <v>325.20999999999992</v>
      </c>
      <c r="G119" s="63">
        <v>28</v>
      </c>
      <c r="H119" s="63"/>
      <c r="I119" s="41">
        <f t="shared" si="3"/>
        <v>17789.550000000003</v>
      </c>
      <c r="J119" s="62"/>
    </row>
    <row r="120" spans="1:10">
      <c r="A120" s="22">
        <v>108</v>
      </c>
      <c r="B120" s="65" t="s">
        <v>171</v>
      </c>
      <c r="C120" s="47" t="s">
        <v>44</v>
      </c>
      <c r="D120" s="63"/>
      <c r="E120" s="63"/>
      <c r="F120" s="40">
        <f t="shared" si="1"/>
        <v>325.20999999999992</v>
      </c>
      <c r="G120" s="63">
        <v>14</v>
      </c>
      <c r="H120" s="63"/>
      <c r="I120" s="41">
        <f t="shared" si="3"/>
        <v>17803.550000000003</v>
      </c>
      <c r="J120" s="62"/>
    </row>
    <row r="121" spans="1:10">
      <c r="A121" s="23">
        <v>109</v>
      </c>
      <c r="B121" s="65" t="s">
        <v>172</v>
      </c>
      <c r="C121" s="47" t="s">
        <v>192</v>
      </c>
      <c r="D121" s="63"/>
      <c r="E121" s="63"/>
      <c r="F121" s="40">
        <f t="shared" si="1"/>
        <v>325.20999999999992</v>
      </c>
      <c r="G121" s="63">
        <v>29.88</v>
      </c>
      <c r="H121" s="63"/>
      <c r="I121" s="41">
        <f t="shared" si="3"/>
        <v>17833.430000000004</v>
      </c>
      <c r="J121" s="62"/>
    </row>
    <row r="122" spans="1:10">
      <c r="A122" s="22">
        <v>110</v>
      </c>
      <c r="B122" s="65" t="s">
        <v>179</v>
      </c>
      <c r="C122" s="55" t="s">
        <v>180</v>
      </c>
      <c r="D122" s="63"/>
      <c r="E122" s="63">
        <v>31.2</v>
      </c>
      <c r="F122" s="40">
        <f t="shared" si="1"/>
        <v>294.00999999999993</v>
      </c>
      <c r="G122" s="63"/>
      <c r="H122" s="63"/>
      <c r="I122" s="41">
        <f t="shared" si="3"/>
        <v>17833.430000000004</v>
      </c>
      <c r="J122" s="62" t="s">
        <v>181</v>
      </c>
    </row>
    <row r="123" spans="1:10">
      <c r="A123" s="23">
        <v>111</v>
      </c>
      <c r="B123" s="65" t="s">
        <v>173</v>
      </c>
      <c r="C123" s="55" t="s">
        <v>33</v>
      </c>
      <c r="D123" s="63"/>
      <c r="E123" s="63"/>
      <c r="F123" s="40">
        <f t="shared" si="1"/>
        <v>294.00999999999993</v>
      </c>
      <c r="G123" s="63"/>
      <c r="H123" s="63">
        <v>103</v>
      </c>
      <c r="I123" s="41">
        <f t="shared" si="3"/>
        <v>17730.430000000004</v>
      </c>
      <c r="J123" s="62"/>
    </row>
    <row r="124" spans="1:10">
      <c r="A124" s="22">
        <v>112</v>
      </c>
      <c r="B124" s="65" t="s">
        <v>173</v>
      </c>
      <c r="C124" s="47" t="s">
        <v>174</v>
      </c>
      <c r="D124" s="63">
        <v>100</v>
      </c>
      <c r="E124" s="63"/>
      <c r="F124" s="40">
        <f t="shared" si="1"/>
        <v>394.00999999999993</v>
      </c>
      <c r="G124" s="63"/>
      <c r="H124" s="63"/>
      <c r="I124" s="41">
        <f t="shared" si="3"/>
        <v>17730.430000000004</v>
      </c>
      <c r="J124" s="62" t="s">
        <v>23</v>
      </c>
    </row>
    <row r="125" spans="1:10">
      <c r="A125" s="23">
        <v>113</v>
      </c>
      <c r="B125" s="69" t="s">
        <v>175</v>
      </c>
      <c r="C125" s="47" t="s">
        <v>44</v>
      </c>
      <c r="D125" s="63"/>
      <c r="E125" s="63"/>
      <c r="F125" s="40">
        <f t="shared" si="1"/>
        <v>394.00999999999993</v>
      </c>
      <c r="G125" s="63">
        <v>14</v>
      </c>
      <c r="H125" s="63"/>
      <c r="I125" s="41">
        <f t="shared" si="3"/>
        <v>17744.430000000004</v>
      </c>
      <c r="J125" s="62"/>
    </row>
    <row r="126" spans="1:10">
      <c r="A126" s="22">
        <v>114</v>
      </c>
      <c r="B126" s="69" t="s">
        <v>175</v>
      </c>
      <c r="C126" s="47" t="s">
        <v>176</v>
      </c>
      <c r="D126" s="63"/>
      <c r="E126" s="63"/>
      <c r="F126" s="40">
        <f t="shared" ref="F126:F129" si="5">F125+D126-E126</f>
        <v>394.00999999999993</v>
      </c>
      <c r="G126" s="63"/>
      <c r="H126" s="63">
        <v>14</v>
      </c>
      <c r="I126" s="41">
        <f t="shared" si="3"/>
        <v>17730.430000000004</v>
      </c>
      <c r="J126" s="62"/>
    </row>
    <row r="127" spans="1:10">
      <c r="A127" s="23">
        <v>115</v>
      </c>
      <c r="B127" s="69" t="s">
        <v>177</v>
      </c>
      <c r="C127" s="47" t="s">
        <v>159</v>
      </c>
      <c r="D127" s="63"/>
      <c r="E127" s="63"/>
      <c r="F127" s="40">
        <f t="shared" si="5"/>
        <v>394.00999999999993</v>
      </c>
      <c r="G127" s="63">
        <v>21</v>
      </c>
      <c r="H127" s="63"/>
      <c r="I127" s="41">
        <f t="shared" si="3"/>
        <v>17751.430000000004</v>
      </c>
      <c r="J127" s="62"/>
    </row>
    <row r="128" spans="1:10">
      <c r="A128" s="22">
        <v>116</v>
      </c>
      <c r="B128" s="65" t="s">
        <v>178</v>
      </c>
      <c r="C128" s="47" t="s">
        <v>145</v>
      </c>
      <c r="D128" s="64"/>
      <c r="E128" s="64"/>
      <c r="F128" s="40">
        <f t="shared" si="5"/>
        <v>394.00999999999993</v>
      </c>
      <c r="G128" s="64">
        <v>7</v>
      </c>
      <c r="H128" s="64"/>
      <c r="I128" s="41">
        <f t="shared" si="3"/>
        <v>17758.430000000004</v>
      </c>
      <c r="J128" s="62"/>
    </row>
    <row r="129" spans="1:10">
      <c r="A129" s="23">
        <v>117</v>
      </c>
      <c r="B129" s="65" t="s">
        <v>178</v>
      </c>
      <c r="C129" s="47" t="s">
        <v>55</v>
      </c>
      <c r="D129" s="63"/>
      <c r="E129" s="63"/>
      <c r="F129" s="40">
        <f t="shared" si="5"/>
        <v>394.00999999999993</v>
      </c>
      <c r="G129" s="63"/>
      <c r="H129" s="63">
        <v>1.3</v>
      </c>
      <c r="I129" s="41">
        <f t="shared" si="3"/>
        <v>17757.130000000005</v>
      </c>
      <c r="J129" s="62"/>
    </row>
    <row r="130" spans="1:10" ht="13.5" thickBot="1">
      <c r="A130" s="24">
        <f t="shared" si="0"/>
        <v>118</v>
      </c>
      <c r="B130" s="81" t="s">
        <v>178</v>
      </c>
      <c r="C130" s="60" t="s">
        <v>24</v>
      </c>
      <c r="D130" s="73"/>
      <c r="E130" s="73"/>
      <c r="F130" s="74">
        <f t="shared" ref="F130:F270" si="6">F129+D130-E130</f>
        <v>394.00999999999993</v>
      </c>
      <c r="G130" s="73"/>
      <c r="H130" s="73">
        <v>5</v>
      </c>
      <c r="I130" s="75">
        <f t="shared" si="3"/>
        <v>17752.130000000005</v>
      </c>
      <c r="J130" s="76"/>
    </row>
    <row r="131" spans="1:10">
      <c r="A131" s="52">
        <v>119</v>
      </c>
      <c r="B131" s="65" t="s">
        <v>182</v>
      </c>
      <c r="C131" s="61" t="s">
        <v>189</v>
      </c>
      <c r="D131" s="83"/>
      <c r="E131" s="83">
        <v>250</v>
      </c>
      <c r="F131" s="85">
        <f t="shared" si="6"/>
        <v>144.00999999999993</v>
      </c>
      <c r="G131" s="83"/>
      <c r="H131" s="83"/>
      <c r="I131" s="68">
        <f t="shared" si="3"/>
        <v>17752.130000000005</v>
      </c>
      <c r="J131" s="84" t="s">
        <v>190</v>
      </c>
    </row>
    <row r="132" spans="1:10">
      <c r="A132" s="22">
        <v>120</v>
      </c>
      <c r="B132" s="65" t="s">
        <v>182</v>
      </c>
      <c r="C132" s="55" t="s">
        <v>33</v>
      </c>
      <c r="D132" s="64"/>
      <c r="E132" s="64"/>
      <c r="F132" s="40">
        <f t="shared" si="6"/>
        <v>144.00999999999993</v>
      </c>
      <c r="G132" s="64"/>
      <c r="H132" s="64">
        <v>500.2</v>
      </c>
      <c r="I132" s="41">
        <f t="shared" si="3"/>
        <v>17251.930000000004</v>
      </c>
      <c r="J132" s="62" t="s">
        <v>23</v>
      </c>
    </row>
    <row r="133" spans="1:10">
      <c r="A133" s="23">
        <v>121</v>
      </c>
      <c r="B133" s="65" t="s">
        <v>182</v>
      </c>
      <c r="C133" s="47" t="s">
        <v>174</v>
      </c>
      <c r="D133" s="63">
        <v>500</v>
      </c>
      <c r="E133" s="63"/>
      <c r="F133" s="40">
        <f t="shared" si="6"/>
        <v>644.01</v>
      </c>
      <c r="G133" s="63"/>
      <c r="H133" s="63"/>
      <c r="I133" s="41">
        <f t="shared" ref="I133:I140" si="7">I132+G133-H133</f>
        <v>17251.930000000004</v>
      </c>
      <c r="J133" s="62" t="s">
        <v>23</v>
      </c>
    </row>
    <row r="134" spans="1:10">
      <c r="A134" s="22">
        <v>122</v>
      </c>
      <c r="B134" s="65" t="s">
        <v>184</v>
      </c>
      <c r="C134" s="47" t="s">
        <v>44</v>
      </c>
      <c r="D134" s="63"/>
      <c r="E134" s="63"/>
      <c r="F134" s="40">
        <f t="shared" si="6"/>
        <v>644.01</v>
      </c>
      <c r="G134" s="63">
        <v>14</v>
      </c>
      <c r="H134" s="63"/>
      <c r="I134" s="41">
        <f t="shared" si="7"/>
        <v>17265.930000000004</v>
      </c>
      <c r="J134" s="62"/>
    </row>
    <row r="135" spans="1:10">
      <c r="A135" s="23">
        <v>123</v>
      </c>
      <c r="B135" s="65" t="s">
        <v>185</v>
      </c>
      <c r="C135" s="47" t="s">
        <v>44</v>
      </c>
      <c r="D135" s="63"/>
      <c r="E135" s="63"/>
      <c r="F135" s="40">
        <f t="shared" si="6"/>
        <v>644.01</v>
      </c>
      <c r="G135" s="63">
        <v>14</v>
      </c>
      <c r="H135" s="63"/>
      <c r="I135" s="41">
        <f t="shared" si="7"/>
        <v>17279.930000000004</v>
      </c>
      <c r="J135" s="62"/>
    </row>
    <row r="136" spans="1:10">
      <c r="A136" s="22">
        <v>124</v>
      </c>
      <c r="B136" s="65" t="s">
        <v>186</v>
      </c>
      <c r="C136" s="47" t="s">
        <v>183</v>
      </c>
      <c r="D136" s="63"/>
      <c r="E136" s="63"/>
      <c r="F136" s="45">
        <f t="shared" ref="F136:F137" si="8">F134+D136-E136</f>
        <v>644.01</v>
      </c>
      <c r="G136" s="63">
        <v>21</v>
      </c>
      <c r="H136" s="63"/>
      <c r="I136" s="41">
        <f t="shared" si="7"/>
        <v>17300.930000000004</v>
      </c>
      <c r="J136" s="62"/>
    </row>
    <row r="137" spans="1:10">
      <c r="A137" s="23">
        <v>125</v>
      </c>
      <c r="B137" s="65" t="s">
        <v>187</v>
      </c>
      <c r="C137" s="47" t="s">
        <v>191</v>
      </c>
      <c r="D137" s="63"/>
      <c r="E137" s="63"/>
      <c r="F137" s="45">
        <f t="shared" si="8"/>
        <v>644.01</v>
      </c>
      <c r="G137" s="63">
        <v>40</v>
      </c>
      <c r="H137" s="63"/>
      <c r="I137" s="41">
        <f t="shared" si="7"/>
        <v>17340.930000000004</v>
      </c>
      <c r="J137" s="62"/>
    </row>
    <row r="138" spans="1:10">
      <c r="A138" s="22">
        <v>126</v>
      </c>
      <c r="B138" s="65" t="s">
        <v>188</v>
      </c>
      <c r="C138" s="47" t="s">
        <v>55</v>
      </c>
      <c r="D138" s="63"/>
      <c r="E138" s="63"/>
      <c r="F138" s="40">
        <f t="shared" si="6"/>
        <v>644.01</v>
      </c>
      <c r="G138" s="63"/>
      <c r="H138" s="63">
        <v>1.3</v>
      </c>
      <c r="I138" s="41">
        <f t="shared" si="7"/>
        <v>17339.630000000005</v>
      </c>
      <c r="J138" s="62"/>
    </row>
    <row r="139" spans="1:10" ht="13.5" thickBot="1">
      <c r="A139" s="24">
        <v>127</v>
      </c>
      <c r="B139" s="81" t="s">
        <v>188</v>
      </c>
      <c r="C139" s="60" t="s">
        <v>24</v>
      </c>
      <c r="D139" s="73"/>
      <c r="E139" s="73"/>
      <c r="F139" s="74">
        <f t="shared" si="6"/>
        <v>644.01</v>
      </c>
      <c r="G139" s="73"/>
      <c r="H139" s="73">
        <v>5</v>
      </c>
      <c r="I139" s="44">
        <f t="shared" si="7"/>
        <v>17334.630000000005</v>
      </c>
      <c r="J139" s="76"/>
    </row>
    <row r="140" spans="1:10" ht="13.5" thickBot="1">
      <c r="A140" s="22">
        <v>128</v>
      </c>
      <c r="B140" s="65" t="s">
        <v>194</v>
      </c>
      <c r="C140" s="47" t="s">
        <v>193</v>
      </c>
      <c r="D140" s="64"/>
      <c r="E140" s="64"/>
      <c r="F140" s="45">
        <f t="shared" si="6"/>
        <v>644.01</v>
      </c>
      <c r="G140" s="64">
        <v>14</v>
      </c>
      <c r="H140" s="64"/>
      <c r="I140" s="44">
        <f t="shared" si="7"/>
        <v>17348.630000000005</v>
      </c>
      <c r="J140" s="66"/>
    </row>
    <row r="141" spans="1:10">
      <c r="A141" s="23">
        <v>129</v>
      </c>
      <c r="B141" s="65" t="s">
        <v>195</v>
      </c>
      <c r="C141" s="47" t="s">
        <v>196</v>
      </c>
      <c r="D141" s="63"/>
      <c r="E141" s="63"/>
      <c r="F141" s="40">
        <f t="shared" si="6"/>
        <v>644.01</v>
      </c>
      <c r="G141" s="63"/>
      <c r="H141" s="63">
        <v>15</v>
      </c>
      <c r="I141" s="41">
        <f t="shared" ref="I141:I216" si="9">I140+G141-H141</f>
        <v>17333.630000000005</v>
      </c>
      <c r="J141" s="62"/>
    </row>
    <row r="142" spans="1:10">
      <c r="A142" s="23">
        <v>130</v>
      </c>
      <c r="B142" s="65" t="s">
        <v>195</v>
      </c>
      <c r="C142" s="47" t="s">
        <v>203</v>
      </c>
      <c r="D142" s="63"/>
      <c r="E142" s="63"/>
      <c r="F142" s="40">
        <f t="shared" si="6"/>
        <v>644.01</v>
      </c>
      <c r="G142" s="63"/>
      <c r="H142" s="63">
        <v>40</v>
      </c>
      <c r="I142" s="41">
        <f t="shared" si="9"/>
        <v>17293.630000000005</v>
      </c>
      <c r="J142" s="62"/>
    </row>
    <row r="143" spans="1:10">
      <c r="A143" s="23">
        <v>131</v>
      </c>
      <c r="B143" s="65" t="s">
        <v>195</v>
      </c>
      <c r="C143" s="47" t="s">
        <v>203</v>
      </c>
      <c r="D143" s="64"/>
      <c r="E143" s="64"/>
      <c r="F143" s="45">
        <f t="shared" si="6"/>
        <v>644.01</v>
      </c>
      <c r="G143" s="64"/>
      <c r="H143" s="64">
        <v>29.88</v>
      </c>
      <c r="I143" s="19">
        <f t="shared" si="9"/>
        <v>17263.750000000004</v>
      </c>
      <c r="J143" s="66"/>
    </row>
    <row r="144" spans="1:10">
      <c r="A144" s="23">
        <v>132</v>
      </c>
      <c r="B144" s="65" t="s">
        <v>195</v>
      </c>
      <c r="C144" s="47" t="s">
        <v>204</v>
      </c>
      <c r="D144" s="63"/>
      <c r="E144" s="63"/>
      <c r="F144" s="45">
        <f t="shared" si="6"/>
        <v>644.01</v>
      </c>
      <c r="G144" s="63"/>
      <c r="H144" s="63">
        <v>21</v>
      </c>
      <c r="I144" s="19">
        <f t="shared" si="9"/>
        <v>17242.750000000004</v>
      </c>
      <c r="J144" s="62"/>
    </row>
    <row r="145" spans="1:10">
      <c r="A145" s="23">
        <v>133</v>
      </c>
      <c r="B145" s="65" t="s">
        <v>197</v>
      </c>
      <c r="C145" s="47" t="s">
        <v>205</v>
      </c>
      <c r="D145" s="63"/>
      <c r="E145" s="63"/>
      <c r="F145" s="45">
        <f t="shared" si="6"/>
        <v>644.01</v>
      </c>
      <c r="G145" s="63">
        <v>15</v>
      </c>
      <c r="H145" s="63"/>
      <c r="I145" s="19">
        <f t="shared" si="9"/>
        <v>17257.750000000004</v>
      </c>
      <c r="J145" s="62"/>
    </row>
    <row r="146" spans="1:10">
      <c r="A146" s="23">
        <v>134</v>
      </c>
      <c r="B146" s="65" t="s">
        <v>197</v>
      </c>
      <c r="C146" s="55" t="s">
        <v>33</v>
      </c>
      <c r="D146" s="63"/>
      <c r="E146" s="63"/>
      <c r="F146" s="45">
        <f t="shared" si="6"/>
        <v>644.01</v>
      </c>
      <c r="G146" s="63"/>
      <c r="H146" s="63">
        <v>206</v>
      </c>
      <c r="I146" s="19">
        <f t="shared" si="9"/>
        <v>17051.750000000004</v>
      </c>
      <c r="J146" s="62"/>
    </row>
    <row r="147" spans="1:10">
      <c r="A147" s="23">
        <v>135</v>
      </c>
      <c r="B147" s="65" t="s">
        <v>197</v>
      </c>
      <c r="C147" s="47" t="s">
        <v>174</v>
      </c>
      <c r="D147" s="63">
        <v>200</v>
      </c>
      <c r="E147" s="63"/>
      <c r="F147" s="45">
        <f t="shared" si="6"/>
        <v>844.01</v>
      </c>
      <c r="G147" s="63"/>
      <c r="H147" s="63"/>
      <c r="I147" s="19">
        <f t="shared" si="9"/>
        <v>17051.750000000004</v>
      </c>
      <c r="J147" s="62" t="s">
        <v>23</v>
      </c>
    </row>
    <row r="148" spans="1:10">
      <c r="A148" s="23">
        <v>136</v>
      </c>
      <c r="B148" s="65" t="s">
        <v>197</v>
      </c>
      <c r="C148" s="48" t="s">
        <v>210</v>
      </c>
      <c r="D148" s="63"/>
      <c r="E148" s="63">
        <v>200</v>
      </c>
      <c r="F148" s="45">
        <f t="shared" si="6"/>
        <v>644.01</v>
      </c>
      <c r="G148" s="63"/>
      <c r="H148" s="63"/>
      <c r="I148" s="19">
        <f t="shared" si="9"/>
        <v>17051.750000000004</v>
      </c>
      <c r="J148" s="62" t="s">
        <v>211</v>
      </c>
    </row>
    <row r="149" spans="1:10">
      <c r="A149" s="23">
        <v>137</v>
      </c>
      <c r="B149" s="65" t="s">
        <v>198</v>
      </c>
      <c r="C149" s="48" t="s">
        <v>206</v>
      </c>
      <c r="D149" s="63"/>
      <c r="E149" s="63"/>
      <c r="F149" s="45">
        <f t="shared" si="6"/>
        <v>644.01</v>
      </c>
      <c r="G149" s="63"/>
      <c r="H149" s="63">
        <v>22.8</v>
      </c>
      <c r="I149" s="19">
        <f t="shared" si="9"/>
        <v>17028.950000000004</v>
      </c>
      <c r="J149" s="62"/>
    </row>
    <row r="150" spans="1:10">
      <c r="A150" s="23">
        <v>138</v>
      </c>
      <c r="B150" s="65" t="s">
        <v>199</v>
      </c>
      <c r="C150" s="47" t="s">
        <v>207</v>
      </c>
      <c r="D150" s="63"/>
      <c r="E150" s="63"/>
      <c r="F150" s="45">
        <f t="shared" si="6"/>
        <v>644.01</v>
      </c>
      <c r="G150" s="63">
        <v>16</v>
      </c>
      <c r="H150" s="63"/>
      <c r="I150" s="19">
        <f t="shared" si="9"/>
        <v>17044.950000000004</v>
      </c>
      <c r="J150" s="62"/>
    </row>
    <row r="151" spans="1:10">
      <c r="A151" s="23">
        <v>139</v>
      </c>
      <c r="B151" s="65" t="s">
        <v>200</v>
      </c>
      <c r="C151" s="48" t="s">
        <v>208</v>
      </c>
      <c r="D151" s="63"/>
      <c r="E151" s="63"/>
      <c r="F151" s="45">
        <f t="shared" si="6"/>
        <v>644.01</v>
      </c>
      <c r="G151" s="63"/>
      <c r="H151" s="63">
        <v>150</v>
      </c>
      <c r="I151" s="19">
        <f t="shared" si="9"/>
        <v>16894.950000000004</v>
      </c>
      <c r="J151" s="62"/>
    </row>
    <row r="152" spans="1:10">
      <c r="A152" s="23">
        <v>140</v>
      </c>
      <c r="B152" s="65" t="s">
        <v>201</v>
      </c>
      <c r="C152" s="48" t="s">
        <v>212</v>
      </c>
      <c r="D152" s="63"/>
      <c r="E152" s="63">
        <v>201.73</v>
      </c>
      <c r="F152" s="45">
        <f t="shared" si="6"/>
        <v>442.28</v>
      </c>
      <c r="G152" s="63"/>
      <c r="H152" s="63"/>
      <c r="I152" s="19">
        <f t="shared" si="9"/>
        <v>16894.950000000004</v>
      </c>
      <c r="J152" s="62" t="s">
        <v>23</v>
      </c>
    </row>
    <row r="153" spans="1:10">
      <c r="A153" s="23">
        <v>141</v>
      </c>
      <c r="B153" s="65" t="s">
        <v>201</v>
      </c>
      <c r="C153" s="47" t="s">
        <v>55</v>
      </c>
      <c r="D153" s="63"/>
      <c r="E153" s="63"/>
      <c r="F153" s="45">
        <f t="shared" si="6"/>
        <v>442.28</v>
      </c>
      <c r="G153" s="63"/>
      <c r="H153" s="63">
        <v>1.1299999999999999</v>
      </c>
      <c r="I153" s="19">
        <f t="shared" si="9"/>
        <v>16893.820000000003</v>
      </c>
      <c r="J153" s="62"/>
    </row>
    <row r="154" spans="1:10">
      <c r="A154" s="23">
        <v>142</v>
      </c>
      <c r="B154" s="65" t="s">
        <v>201</v>
      </c>
      <c r="C154" s="47" t="s">
        <v>209</v>
      </c>
      <c r="D154" s="63"/>
      <c r="E154" s="63"/>
      <c r="F154" s="45">
        <f t="shared" si="6"/>
        <v>442.28</v>
      </c>
      <c r="G154" s="63"/>
      <c r="H154" s="63">
        <v>10</v>
      </c>
      <c r="I154" s="19">
        <f t="shared" si="9"/>
        <v>16883.820000000003</v>
      </c>
      <c r="J154" s="62"/>
    </row>
    <row r="155" spans="1:10">
      <c r="A155" s="23">
        <v>143</v>
      </c>
      <c r="B155" s="65" t="s">
        <v>202</v>
      </c>
      <c r="C155" s="47" t="s">
        <v>55</v>
      </c>
      <c r="D155" s="63"/>
      <c r="E155" s="63"/>
      <c r="F155" s="45">
        <f t="shared" si="6"/>
        <v>442.28</v>
      </c>
      <c r="G155" s="63"/>
      <c r="H155" s="63">
        <v>0.17</v>
      </c>
      <c r="I155" s="19">
        <f t="shared" si="9"/>
        <v>16883.650000000005</v>
      </c>
      <c r="J155" s="62"/>
    </row>
    <row r="156" spans="1:10" ht="13.5" thickBot="1">
      <c r="A156" s="24">
        <f t="shared" ref="A156" si="10">A155+1</f>
        <v>144</v>
      </c>
      <c r="B156" s="81" t="s">
        <v>202</v>
      </c>
      <c r="C156" s="60" t="s">
        <v>24</v>
      </c>
      <c r="D156" s="73"/>
      <c r="E156" s="73"/>
      <c r="F156" s="74">
        <f t="shared" si="6"/>
        <v>442.28</v>
      </c>
      <c r="G156" s="73"/>
      <c r="H156" s="73">
        <v>5</v>
      </c>
      <c r="I156" s="75">
        <f t="shared" si="9"/>
        <v>16878.650000000005</v>
      </c>
      <c r="J156" s="76"/>
    </row>
    <row r="157" spans="1:10">
      <c r="A157" s="52">
        <v>145</v>
      </c>
      <c r="B157" s="86" t="s">
        <v>329</v>
      </c>
      <c r="C157" s="61" t="s">
        <v>330</v>
      </c>
      <c r="D157" s="83"/>
      <c r="E157" s="83">
        <v>31.47</v>
      </c>
      <c r="F157" s="85">
        <f t="shared" si="6"/>
        <v>410.80999999999995</v>
      </c>
      <c r="G157" s="83"/>
      <c r="H157" s="83"/>
      <c r="I157" s="68">
        <f>I155+G157-H157</f>
        <v>16883.650000000005</v>
      </c>
      <c r="J157" s="84" t="s">
        <v>331</v>
      </c>
    </row>
    <row r="158" spans="1:10">
      <c r="A158" s="22">
        <v>146</v>
      </c>
      <c r="B158" s="65" t="s">
        <v>213</v>
      </c>
      <c r="C158" s="55" t="s">
        <v>44</v>
      </c>
      <c r="D158" s="64"/>
      <c r="E158" s="64"/>
      <c r="F158" s="40">
        <f t="shared" si="6"/>
        <v>410.80999999999995</v>
      </c>
      <c r="G158" s="64">
        <v>14</v>
      </c>
      <c r="H158" s="64"/>
      <c r="I158" s="59">
        <f>I156+G158-H158</f>
        <v>16892.650000000005</v>
      </c>
      <c r="J158" s="66"/>
    </row>
    <row r="159" spans="1:10">
      <c r="A159" s="22">
        <v>147</v>
      </c>
      <c r="B159" s="65" t="s">
        <v>214</v>
      </c>
      <c r="C159" s="47" t="s">
        <v>44</v>
      </c>
      <c r="D159" s="64"/>
      <c r="E159" s="64"/>
      <c r="F159" s="45">
        <f t="shared" si="6"/>
        <v>410.80999999999995</v>
      </c>
      <c r="G159" s="64">
        <v>14</v>
      </c>
      <c r="H159" s="64"/>
      <c r="I159" s="41">
        <f t="shared" si="9"/>
        <v>16906.650000000005</v>
      </c>
      <c r="J159" s="66"/>
    </row>
    <row r="160" spans="1:10">
      <c r="A160" s="22">
        <v>148</v>
      </c>
      <c r="B160" s="65" t="s">
        <v>214</v>
      </c>
      <c r="C160" s="55" t="s">
        <v>219</v>
      </c>
      <c r="D160" s="64"/>
      <c r="E160" s="64">
        <v>3.98</v>
      </c>
      <c r="F160" s="45">
        <f t="shared" si="6"/>
        <v>406.82999999999993</v>
      </c>
      <c r="G160" s="64"/>
      <c r="H160" s="64"/>
      <c r="I160" s="41">
        <f t="shared" si="9"/>
        <v>16906.650000000005</v>
      </c>
      <c r="J160" s="66" t="s">
        <v>220</v>
      </c>
    </row>
    <row r="161" spans="1:10">
      <c r="A161" s="22">
        <v>149</v>
      </c>
      <c r="B161" s="65" t="s">
        <v>215</v>
      </c>
      <c r="C161" s="55" t="s">
        <v>216</v>
      </c>
      <c r="D161" s="64"/>
      <c r="E161" s="64">
        <v>19.920000000000002</v>
      </c>
      <c r="F161" s="45">
        <f t="shared" si="6"/>
        <v>386.90999999999991</v>
      </c>
      <c r="G161" s="64"/>
      <c r="H161" s="64"/>
      <c r="I161" s="41">
        <f t="shared" si="9"/>
        <v>16906.650000000005</v>
      </c>
      <c r="J161" s="66" t="s">
        <v>217</v>
      </c>
    </row>
    <row r="162" spans="1:10">
      <c r="A162" s="22">
        <v>150</v>
      </c>
      <c r="B162" s="65" t="s">
        <v>218</v>
      </c>
      <c r="C162" s="47" t="s">
        <v>55</v>
      </c>
      <c r="D162" s="64"/>
      <c r="E162" s="64"/>
      <c r="F162" s="45">
        <f t="shared" si="6"/>
        <v>386.90999999999991</v>
      </c>
      <c r="G162" s="64"/>
      <c r="H162" s="64">
        <v>1.3</v>
      </c>
      <c r="I162" s="41">
        <f t="shared" si="9"/>
        <v>16905.350000000006</v>
      </c>
      <c r="J162" s="66"/>
    </row>
    <row r="163" spans="1:10" ht="13.5" thickBot="1">
      <c r="A163" s="24">
        <v>151</v>
      </c>
      <c r="B163" s="81" t="s">
        <v>218</v>
      </c>
      <c r="C163" s="60" t="s">
        <v>24</v>
      </c>
      <c r="D163" s="73"/>
      <c r="E163" s="73"/>
      <c r="F163" s="74">
        <f t="shared" si="6"/>
        <v>386.90999999999991</v>
      </c>
      <c r="G163" s="73"/>
      <c r="H163" s="73">
        <v>5</v>
      </c>
      <c r="I163" s="75">
        <f t="shared" si="9"/>
        <v>16900.350000000006</v>
      </c>
      <c r="J163" s="76"/>
    </row>
    <row r="164" spans="1:10">
      <c r="A164" s="22">
        <v>152</v>
      </c>
      <c r="B164" s="65" t="s">
        <v>221</v>
      </c>
      <c r="C164" s="55" t="s">
        <v>228</v>
      </c>
      <c r="D164" s="64"/>
      <c r="E164" s="64"/>
      <c r="F164" s="45">
        <f t="shared" si="6"/>
        <v>386.90999999999991</v>
      </c>
      <c r="G164" s="64"/>
      <c r="H164" s="64">
        <v>100</v>
      </c>
      <c r="I164" s="19">
        <f t="shared" si="9"/>
        <v>16800.350000000006</v>
      </c>
      <c r="J164" s="66"/>
    </row>
    <row r="165" spans="1:10">
      <c r="A165" s="22">
        <v>153</v>
      </c>
      <c r="B165" s="65" t="s">
        <v>221</v>
      </c>
      <c r="C165" s="47" t="s">
        <v>235</v>
      </c>
      <c r="D165" s="64">
        <v>10</v>
      </c>
      <c r="E165" s="64"/>
      <c r="F165" s="45">
        <f t="shared" si="6"/>
        <v>396.90999999999991</v>
      </c>
      <c r="G165" s="64"/>
      <c r="H165" s="64"/>
      <c r="I165" s="19">
        <f t="shared" si="9"/>
        <v>16800.350000000006</v>
      </c>
      <c r="J165" s="66" t="s">
        <v>17</v>
      </c>
    </row>
    <row r="166" spans="1:10">
      <c r="A166" s="22">
        <v>154</v>
      </c>
      <c r="B166" s="65" t="s">
        <v>221</v>
      </c>
      <c r="C166" s="47" t="s">
        <v>236</v>
      </c>
      <c r="D166" s="64">
        <v>21</v>
      </c>
      <c r="E166" s="64"/>
      <c r="F166" s="45">
        <f t="shared" si="6"/>
        <v>417.90999999999991</v>
      </c>
      <c r="G166" s="64"/>
      <c r="H166" s="64"/>
      <c r="I166" s="19">
        <f t="shared" si="9"/>
        <v>16800.350000000006</v>
      </c>
      <c r="J166" s="66" t="s">
        <v>10</v>
      </c>
    </row>
    <row r="167" spans="1:10">
      <c r="A167" s="22">
        <v>155</v>
      </c>
      <c r="B167" s="65" t="s">
        <v>221</v>
      </c>
      <c r="C167" s="47" t="s">
        <v>237</v>
      </c>
      <c r="D167" s="64">
        <v>35</v>
      </c>
      <c r="E167" s="64"/>
      <c r="F167" s="45">
        <f t="shared" si="6"/>
        <v>452.90999999999991</v>
      </c>
      <c r="G167" s="64"/>
      <c r="H167" s="64"/>
      <c r="I167" s="19">
        <f t="shared" si="9"/>
        <v>16800.350000000006</v>
      </c>
      <c r="J167" s="66" t="s">
        <v>25</v>
      </c>
    </row>
    <row r="168" spans="1:10">
      <c r="A168" s="22">
        <v>156</v>
      </c>
      <c r="B168" s="65" t="s">
        <v>221</v>
      </c>
      <c r="C168" s="47" t="s">
        <v>238</v>
      </c>
      <c r="D168" s="64">
        <v>21</v>
      </c>
      <c r="E168" s="64"/>
      <c r="F168" s="45">
        <f t="shared" si="6"/>
        <v>473.90999999999991</v>
      </c>
      <c r="G168" s="64"/>
      <c r="H168" s="64"/>
      <c r="I168" s="19">
        <f t="shared" si="9"/>
        <v>16800.350000000006</v>
      </c>
      <c r="J168" s="66" t="s">
        <v>335</v>
      </c>
    </row>
    <row r="169" spans="1:10">
      <c r="A169" s="22">
        <v>157</v>
      </c>
      <c r="B169" s="65" t="s">
        <v>221</v>
      </c>
      <c r="C169" s="47" t="s">
        <v>239</v>
      </c>
      <c r="D169" s="64">
        <v>35</v>
      </c>
      <c r="E169" s="64"/>
      <c r="F169" s="45">
        <f t="shared" si="6"/>
        <v>508.90999999999991</v>
      </c>
      <c r="G169" s="64"/>
      <c r="H169" s="64"/>
      <c r="I169" s="19">
        <f t="shared" si="9"/>
        <v>16800.350000000006</v>
      </c>
      <c r="J169" s="66" t="s">
        <v>22</v>
      </c>
    </row>
    <row r="170" spans="1:10">
      <c r="A170" s="22">
        <v>158</v>
      </c>
      <c r="B170" s="65" t="s">
        <v>221</v>
      </c>
      <c r="C170" s="47" t="s">
        <v>241</v>
      </c>
      <c r="D170" s="64">
        <v>27</v>
      </c>
      <c r="E170" s="64"/>
      <c r="F170" s="45">
        <f t="shared" si="6"/>
        <v>535.90999999999985</v>
      </c>
      <c r="G170" s="64"/>
      <c r="H170" s="64"/>
      <c r="I170" s="19">
        <f t="shared" si="9"/>
        <v>16800.350000000006</v>
      </c>
      <c r="J170" s="66" t="s">
        <v>242</v>
      </c>
    </row>
    <row r="171" spans="1:10">
      <c r="A171" s="22">
        <v>159</v>
      </c>
      <c r="B171" s="65" t="s">
        <v>221</v>
      </c>
      <c r="C171" s="55" t="s">
        <v>216</v>
      </c>
      <c r="D171" s="64"/>
      <c r="E171" s="64">
        <v>8</v>
      </c>
      <c r="F171" s="45">
        <f t="shared" si="6"/>
        <v>527.90999999999985</v>
      </c>
      <c r="G171" s="64"/>
      <c r="H171" s="64"/>
      <c r="I171" s="19">
        <f>I169+G171-H171</f>
        <v>16800.350000000006</v>
      </c>
      <c r="J171" s="66" t="s">
        <v>10</v>
      </c>
    </row>
    <row r="172" spans="1:10">
      <c r="A172" s="22">
        <v>160</v>
      </c>
      <c r="B172" s="65" t="s">
        <v>221</v>
      </c>
      <c r="C172" s="55" t="s">
        <v>245</v>
      </c>
      <c r="D172" s="64"/>
      <c r="E172" s="64">
        <v>240</v>
      </c>
      <c r="F172" s="45">
        <f t="shared" si="6"/>
        <v>287.90999999999985</v>
      </c>
      <c r="G172" s="64"/>
      <c r="H172" s="64"/>
      <c r="I172" s="19">
        <f t="shared" si="9"/>
        <v>16800.350000000006</v>
      </c>
      <c r="J172" s="66" t="s">
        <v>13</v>
      </c>
    </row>
    <row r="173" spans="1:10">
      <c r="A173" s="22">
        <v>161</v>
      </c>
      <c r="B173" s="65" t="s">
        <v>221</v>
      </c>
      <c r="C173" s="55" t="s">
        <v>246</v>
      </c>
      <c r="D173" s="64"/>
      <c r="E173" s="64">
        <v>262</v>
      </c>
      <c r="F173" s="45">
        <f t="shared" si="6"/>
        <v>25.909999999999854</v>
      </c>
      <c r="G173" s="64"/>
      <c r="H173" s="64"/>
      <c r="I173" s="19">
        <f t="shared" si="9"/>
        <v>16800.350000000006</v>
      </c>
      <c r="J173" s="66" t="s">
        <v>240</v>
      </c>
    </row>
    <row r="174" spans="1:10">
      <c r="A174" s="22">
        <v>162</v>
      </c>
      <c r="B174" s="65" t="s">
        <v>222</v>
      </c>
      <c r="C174" s="55" t="s">
        <v>33</v>
      </c>
      <c r="D174" s="64"/>
      <c r="E174" s="64"/>
      <c r="F174" s="45">
        <f t="shared" si="6"/>
        <v>25.909999999999854</v>
      </c>
      <c r="G174" s="64"/>
      <c r="H174" s="64">
        <v>560.20000000000005</v>
      </c>
      <c r="I174" s="19">
        <f t="shared" si="9"/>
        <v>16240.150000000005</v>
      </c>
      <c r="J174" s="66"/>
    </row>
    <row r="175" spans="1:10">
      <c r="A175" s="22">
        <v>163</v>
      </c>
      <c r="B175" s="65" t="s">
        <v>222</v>
      </c>
      <c r="C175" s="47" t="s">
        <v>174</v>
      </c>
      <c r="D175" s="64">
        <v>560</v>
      </c>
      <c r="E175" s="64"/>
      <c r="F175" s="45">
        <f t="shared" si="6"/>
        <v>585.90999999999985</v>
      </c>
      <c r="G175" s="64"/>
      <c r="H175" s="64"/>
      <c r="I175" s="41">
        <f t="shared" si="9"/>
        <v>16240.150000000005</v>
      </c>
      <c r="J175" s="62" t="s">
        <v>23</v>
      </c>
    </row>
    <row r="176" spans="1:10">
      <c r="A176" s="22">
        <v>164</v>
      </c>
      <c r="B176" s="65" t="s">
        <v>319</v>
      </c>
      <c r="C176" s="47" t="s">
        <v>320</v>
      </c>
      <c r="D176" s="64"/>
      <c r="E176" s="64">
        <v>5.42</v>
      </c>
      <c r="F176" s="45">
        <f t="shared" si="6"/>
        <v>580.4899999999999</v>
      </c>
      <c r="G176" s="64"/>
      <c r="H176" s="64"/>
      <c r="I176" s="41">
        <f t="shared" si="9"/>
        <v>16240.150000000005</v>
      </c>
      <c r="J176" s="66" t="s">
        <v>23</v>
      </c>
    </row>
    <row r="177" spans="1:10">
      <c r="A177" s="22">
        <v>165</v>
      </c>
      <c r="B177" s="65" t="s">
        <v>223</v>
      </c>
      <c r="C177" s="47" t="s">
        <v>229</v>
      </c>
      <c r="D177" s="64"/>
      <c r="E177" s="64"/>
      <c r="F177" s="45">
        <f t="shared" si="6"/>
        <v>580.4899999999999</v>
      </c>
      <c r="G177" s="64"/>
      <c r="H177" s="64">
        <v>1000</v>
      </c>
      <c r="I177" s="41">
        <f t="shared" si="9"/>
        <v>15240.150000000005</v>
      </c>
      <c r="J177" s="62"/>
    </row>
    <row r="178" spans="1:10">
      <c r="A178" s="22">
        <v>166</v>
      </c>
      <c r="B178" s="65" t="s">
        <v>224</v>
      </c>
      <c r="C178" s="47" t="s">
        <v>230</v>
      </c>
      <c r="D178" s="64"/>
      <c r="E178" s="64"/>
      <c r="F178" s="45">
        <f t="shared" si="6"/>
        <v>580.4899999999999</v>
      </c>
      <c r="G178" s="64"/>
      <c r="H178" s="64">
        <v>24</v>
      </c>
      <c r="I178" s="41">
        <f t="shared" si="9"/>
        <v>15216.150000000005</v>
      </c>
      <c r="J178" s="66"/>
    </row>
    <row r="179" spans="1:10">
      <c r="A179" s="22">
        <v>167</v>
      </c>
      <c r="B179" s="65" t="s">
        <v>225</v>
      </c>
      <c r="C179" s="47" t="s">
        <v>44</v>
      </c>
      <c r="D179" s="64"/>
      <c r="E179" s="64"/>
      <c r="F179" s="45">
        <f>F178+D179-E179</f>
        <v>580.4899999999999</v>
      </c>
      <c r="G179" s="64">
        <v>14</v>
      </c>
      <c r="H179" s="64"/>
      <c r="I179" s="41">
        <f t="shared" si="9"/>
        <v>15230.150000000005</v>
      </c>
      <c r="J179" s="66"/>
    </row>
    <row r="180" spans="1:10">
      <c r="A180" s="22">
        <v>168</v>
      </c>
      <c r="B180" s="65" t="s">
        <v>231</v>
      </c>
      <c r="C180" s="47" t="s">
        <v>232</v>
      </c>
      <c r="D180" s="64">
        <v>12.99</v>
      </c>
      <c r="E180" s="64"/>
      <c r="F180" s="45">
        <f t="shared" si="6"/>
        <v>593.4799999999999</v>
      </c>
      <c r="G180" s="64"/>
      <c r="H180" s="64"/>
      <c r="I180" s="41">
        <f>I179+G180-H180</f>
        <v>15230.150000000005</v>
      </c>
      <c r="J180" s="66" t="s">
        <v>211</v>
      </c>
    </row>
    <row r="181" spans="1:10">
      <c r="A181" s="22">
        <v>169</v>
      </c>
      <c r="B181" s="65" t="s">
        <v>231</v>
      </c>
      <c r="C181" s="47" t="s">
        <v>233</v>
      </c>
      <c r="D181" s="64"/>
      <c r="E181" s="64">
        <v>50</v>
      </c>
      <c r="F181" s="45">
        <f t="shared" si="6"/>
        <v>543.4799999999999</v>
      </c>
      <c r="G181" s="64"/>
      <c r="H181" s="64"/>
      <c r="I181" s="41">
        <f t="shared" si="9"/>
        <v>15230.150000000005</v>
      </c>
      <c r="J181" s="66" t="s">
        <v>234</v>
      </c>
    </row>
    <row r="182" spans="1:10">
      <c r="A182" s="22">
        <v>170</v>
      </c>
      <c r="B182" s="65" t="s">
        <v>226</v>
      </c>
      <c r="C182" s="47" t="s">
        <v>87</v>
      </c>
      <c r="D182" s="64"/>
      <c r="E182" s="64"/>
      <c r="F182" s="45">
        <f t="shared" si="6"/>
        <v>543.4799999999999</v>
      </c>
      <c r="G182" s="64">
        <v>28</v>
      </c>
      <c r="H182" s="64"/>
      <c r="I182" s="41">
        <f t="shared" si="9"/>
        <v>15258.150000000005</v>
      </c>
      <c r="J182" s="66"/>
    </row>
    <row r="183" spans="1:10">
      <c r="A183" s="22">
        <v>171</v>
      </c>
      <c r="B183" s="65" t="s">
        <v>227</v>
      </c>
      <c r="C183" s="47" t="s">
        <v>55</v>
      </c>
      <c r="D183" s="64"/>
      <c r="E183" s="64"/>
      <c r="F183" s="40">
        <f t="shared" si="6"/>
        <v>543.4799999999999</v>
      </c>
      <c r="G183" s="64"/>
      <c r="H183" s="64">
        <v>1.3</v>
      </c>
      <c r="I183" s="41">
        <f t="shared" si="9"/>
        <v>15256.850000000006</v>
      </c>
      <c r="J183" s="66"/>
    </row>
    <row r="184" spans="1:10" ht="13.5" thickBot="1">
      <c r="A184" s="24">
        <v>172</v>
      </c>
      <c r="B184" s="81" t="s">
        <v>227</v>
      </c>
      <c r="C184" s="60" t="s">
        <v>24</v>
      </c>
      <c r="D184" s="73"/>
      <c r="E184" s="73"/>
      <c r="F184" s="74">
        <f>F183+D184-E184</f>
        <v>543.4799999999999</v>
      </c>
      <c r="G184" s="73"/>
      <c r="H184" s="73">
        <v>5</v>
      </c>
      <c r="I184" s="75">
        <f t="shared" si="9"/>
        <v>15251.850000000006</v>
      </c>
      <c r="J184" s="76"/>
    </row>
    <row r="185" spans="1:10">
      <c r="A185" s="22">
        <v>173</v>
      </c>
      <c r="B185" s="65" t="s">
        <v>248</v>
      </c>
      <c r="C185" s="55" t="s">
        <v>33</v>
      </c>
      <c r="D185" s="64"/>
      <c r="E185" s="64"/>
      <c r="F185" s="45">
        <f t="shared" si="6"/>
        <v>543.4799999999999</v>
      </c>
      <c r="G185" s="64"/>
      <c r="H185" s="64">
        <v>603</v>
      </c>
      <c r="I185" s="19">
        <f t="shared" si="9"/>
        <v>14648.850000000006</v>
      </c>
      <c r="J185" s="66" t="s">
        <v>23</v>
      </c>
    </row>
    <row r="186" spans="1:10">
      <c r="A186" s="22">
        <v>174</v>
      </c>
      <c r="B186" s="65" t="s">
        <v>248</v>
      </c>
      <c r="C186" s="55" t="s">
        <v>174</v>
      </c>
      <c r="D186" s="64">
        <v>600</v>
      </c>
      <c r="E186" s="64"/>
      <c r="F186" s="40">
        <f t="shared" si="6"/>
        <v>1143.48</v>
      </c>
      <c r="G186" s="64"/>
      <c r="H186" s="64"/>
      <c r="I186" s="19">
        <f t="shared" si="9"/>
        <v>14648.850000000006</v>
      </c>
      <c r="J186" s="66" t="s">
        <v>23</v>
      </c>
    </row>
    <row r="187" spans="1:10">
      <c r="A187" s="22">
        <v>175</v>
      </c>
      <c r="B187" s="65" t="s">
        <v>248</v>
      </c>
      <c r="C187" s="55" t="s">
        <v>38</v>
      </c>
      <c r="D187" s="64"/>
      <c r="E187" s="64"/>
      <c r="F187" s="40">
        <f t="shared" si="6"/>
        <v>1143.48</v>
      </c>
      <c r="G187" s="64">
        <v>18.3</v>
      </c>
      <c r="H187" s="64"/>
      <c r="I187" s="19">
        <f t="shared" si="9"/>
        <v>14667.150000000005</v>
      </c>
      <c r="J187" s="66"/>
    </row>
    <row r="188" spans="1:10">
      <c r="A188" s="22">
        <v>176</v>
      </c>
      <c r="B188" s="65" t="s">
        <v>248</v>
      </c>
      <c r="C188" s="55" t="s">
        <v>38</v>
      </c>
      <c r="D188" s="64"/>
      <c r="E188" s="64"/>
      <c r="F188" s="40">
        <f t="shared" si="6"/>
        <v>1143.48</v>
      </c>
      <c r="G188" s="64">
        <v>44.36</v>
      </c>
      <c r="H188" s="64"/>
      <c r="I188" s="19">
        <f t="shared" si="9"/>
        <v>14711.510000000006</v>
      </c>
      <c r="J188" s="66"/>
    </row>
    <row r="189" spans="1:10">
      <c r="A189" s="22">
        <v>177</v>
      </c>
      <c r="B189" s="65" t="s">
        <v>249</v>
      </c>
      <c r="C189" s="47" t="s">
        <v>44</v>
      </c>
      <c r="D189" s="64"/>
      <c r="E189" s="64"/>
      <c r="F189" s="40">
        <f t="shared" si="6"/>
        <v>1143.48</v>
      </c>
      <c r="G189" s="64">
        <v>14</v>
      </c>
      <c r="H189" s="64"/>
      <c r="I189" s="19">
        <f t="shared" si="9"/>
        <v>14725.510000000006</v>
      </c>
      <c r="J189" s="66"/>
    </row>
    <row r="190" spans="1:10">
      <c r="A190" s="22">
        <v>178</v>
      </c>
      <c r="B190" s="65" t="s">
        <v>250</v>
      </c>
      <c r="C190" s="47" t="s">
        <v>145</v>
      </c>
      <c r="D190" s="64"/>
      <c r="E190" s="64"/>
      <c r="F190" s="40">
        <f t="shared" si="6"/>
        <v>1143.48</v>
      </c>
      <c r="G190" s="64">
        <v>7</v>
      </c>
      <c r="H190" s="64"/>
      <c r="I190" s="19">
        <f t="shared" si="9"/>
        <v>14732.510000000006</v>
      </c>
      <c r="J190" s="66"/>
    </row>
    <row r="191" spans="1:10">
      <c r="A191" s="22">
        <v>179</v>
      </c>
      <c r="B191" s="65" t="s">
        <v>251</v>
      </c>
      <c r="C191" s="47" t="s">
        <v>159</v>
      </c>
      <c r="D191" s="64"/>
      <c r="E191" s="64"/>
      <c r="F191" s="40">
        <f t="shared" si="6"/>
        <v>1143.48</v>
      </c>
      <c r="G191" s="64">
        <v>21</v>
      </c>
      <c r="H191" s="64"/>
      <c r="I191" s="19">
        <f t="shared" si="9"/>
        <v>14753.510000000006</v>
      </c>
      <c r="J191" s="66"/>
    </row>
    <row r="192" spans="1:10">
      <c r="A192" s="22">
        <v>180</v>
      </c>
      <c r="B192" s="65" t="s">
        <v>310</v>
      </c>
      <c r="C192" s="55" t="s">
        <v>311</v>
      </c>
      <c r="D192" s="64"/>
      <c r="E192" s="64">
        <v>500</v>
      </c>
      <c r="F192" s="40">
        <f t="shared" si="6"/>
        <v>643.48</v>
      </c>
      <c r="G192" s="64"/>
      <c r="H192" s="64"/>
      <c r="I192" s="19">
        <f t="shared" si="9"/>
        <v>14753.510000000006</v>
      </c>
      <c r="J192" s="66" t="s">
        <v>14</v>
      </c>
    </row>
    <row r="193" spans="1:10">
      <c r="A193" s="22">
        <v>181</v>
      </c>
      <c r="B193" s="65" t="s">
        <v>252</v>
      </c>
      <c r="C193" s="55" t="s">
        <v>38</v>
      </c>
      <c r="D193" s="64"/>
      <c r="E193" s="64"/>
      <c r="F193" s="40">
        <f t="shared" si="6"/>
        <v>643.48</v>
      </c>
      <c r="G193" s="64">
        <v>15.91</v>
      </c>
      <c r="H193" s="64"/>
      <c r="I193" s="19">
        <f t="shared" si="9"/>
        <v>14769.420000000006</v>
      </c>
      <c r="J193" s="66"/>
    </row>
    <row r="194" spans="1:10">
      <c r="A194" s="22">
        <v>182</v>
      </c>
      <c r="B194" s="65" t="s">
        <v>252</v>
      </c>
      <c r="C194" s="55" t="s">
        <v>38</v>
      </c>
      <c r="D194" s="64"/>
      <c r="E194" s="64"/>
      <c r="F194" s="40">
        <f t="shared" si="6"/>
        <v>643.48</v>
      </c>
      <c r="G194" s="64">
        <v>68.42</v>
      </c>
      <c r="H194" s="64"/>
      <c r="I194" s="19">
        <f t="shared" si="9"/>
        <v>14837.840000000006</v>
      </c>
      <c r="J194" s="66"/>
    </row>
    <row r="195" spans="1:10">
      <c r="A195" s="22">
        <v>183</v>
      </c>
      <c r="B195" s="65" t="s">
        <v>253</v>
      </c>
      <c r="C195" s="55" t="s">
        <v>254</v>
      </c>
      <c r="D195" s="64"/>
      <c r="E195" s="64"/>
      <c r="F195" s="40">
        <f t="shared" si="6"/>
        <v>643.48</v>
      </c>
      <c r="G195" s="64"/>
      <c r="H195" s="64">
        <v>510</v>
      </c>
      <c r="I195" s="19">
        <f t="shared" si="9"/>
        <v>14327.840000000006</v>
      </c>
      <c r="J195" s="66"/>
    </row>
    <row r="196" spans="1:10">
      <c r="A196" s="22">
        <v>184</v>
      </c>
      <c r="B196" s="65" t="s">
        <v>253</v>
      </c>
      <c r="C196" s="55" t="s">
        <v>38</v>
      </c>
      <c r="D196" s="64"/>
      <c r="E196" s="64"/>
      <c r="F196" s="40">
        <f t="shared" si="6"/>
        <v>643.48</v>
      </c>
      <c r="G196" s="64">
        <v>228.11</v>
      </c>
      <c r="H196" s="64"/>
      <c r="I196" s="19">
        <f t="shared" si="9"/>
        <v>14555.950000000006</v>
      </c>
      <c r="J196" s="66"/>
    </row>
    <row r="197" spans="1:10">
      <c r="A197" s="22">
        <v>185</v>
      </c>
      <c r="B197" s="65" t="s">
        <v>297</v>
      </c>
      <c r="C197" s="55" t="s">
        <v>298</v>
      </c>
      <c r="D197" s="64"/>
      <c r="E197" s="64">
        <v>350</v>
      </c>
      <c r="F197" s="40">
        <f t="shared" si="6"/>
        <v>293.48</v>
      </c>
      <c r="G197" s="64"/>
      <c r="H197" s="64"/>
      <c r="I197" s="19">
        <f t="shared" si="9"/>
        <v>14555.950000000006</v>
      </c>
      <c r="J197" s="66" t="s">
        <v>299</v>
      </c>
    </row>
    <row r="198" spans="1:10">
      <c r="A198" s="22">
        <v>186</v>
      </c>
      <c r="B198" s="65" t="s">
        <v>297</v>
      </c>
      <c r="C198" s="55" t="s">
        <v>301</v>
      </c>
      <c r="D198" s="64"/>
      <c r="E198" s="64">
        <v>60</v>
      </c>
      <c r="F198" s="40">
        <f t="shared" si="6"/>
        <v>233.48000000000002</v>
      </c>
      <c r="G198" s="64"/>
      <c r="H198" s="64"/>
      <c r="I198" s="19">
        <f t="shared" si="9"/>
        <v>14555.950000000006</v>
      </c>
      <c r="J198" s="66" t="s">
        <v>9</v>
      </c>
    </row>
    <row r="199" spans="1:10">
      <c r="A199" s="22">
        <v>187</v>
      </c>
      <c r="B199" s="65" t="s">
        <v>255</v>
      </c>
      <c r="C199" s="55" t="s">
        <v>33</v>
      </c>
      <c r="D199" s="64"/>
      <c r="E199" s="64"/>
      <c r="F199" s="40">
        <f t="shared" si="6"/>
        <v>233.48000000000002</v>
      </c>
      <c r="G199" s="64"/>
      <c r="H199" s="64">
        <v>1050.2</v>
      </c>
      <c r="I199" s="19">
        <f t="shared" si="9"/>
        <v>13505.750000000005</v>
      </c>
      <c r="J199" s="66" t="s">
        <v>23</v>
      </c>
    </row>
    <row r="200" spans="1:10">
      <c r="A200" s="22">
        <v>188</v>
      </c>
      <c r="B200" s="65" t="s">
        <v>255</v>
      </c>
      <c r="C200" s="47" t="s">
        <v>35</v>
      </c>
      <c r="D200" s="63">
        <v>1050</v>
      </c>
      <c r="E200" s="63"/>
      <c r="F200" s="40">
        <f t="shared" si="6"/>
        <v>1283.48</v>
      </c>
      <c r="G200" s="87"/>
      <c r="H200" s="87"/>
      <c r="I200" s="19">
        <f t="shared" si="9"/>
        <v>13505.750000000005</v>
      </c>
      <c r="J200" s="66" t="s">
        <v>23</v>
      </c>
    </row>
    <row r="201" spans="1:10">
      <c r="A201" s="22">
        <v>189</v>
      </c>
      <c r="B201" s="65" t="s">
        <v>297</v>
      </c>
      <c r="C201" s="55" t="s">
        <v>313</v>
      </c>
      <c r="D201" s="64"/>
      <c r="E201" s="64">
        <v>620</v>
      </c>
      <c r="F201" s="40">
        <f t="shared" si="6"/>
        <v>663.48</v>
      </c>
      <c r="G201" s="87"/>
      <c r="H201" s="87"/>
      <c r="I201" s="19">
        <f t="shared" si="9"/>
        <v>13505.750000000005</v>
      </c>
      <c r="J201" s="66" t="s">
        <v>299</v>
      </c>
    </row>
    <row r="202" spans="1:10">
      <c r="A202" s="22">
        <v>190</v>
      </c>
      <c r="B202" s="65" t="s">
        <v>255</v>
      </c>
      <c r="C202" s="47" t="s">
        <v>38</v>
      </c>
      <c r="D202" s="63"/>
      <c r="E202" s="63"/>
      <c r="F202" s="40">
        <f t="shared" si="6"/>
        <v>663.48</v>
      </c>
      <c r="G202" s="63">
        <v>218.12</v>
      </c>
      <c r="H202" s="63"/>
      <c r="I202" s="19">
        <f t="shared" si="9"/>
        <v>13723.870000000006</v>
      </c>
      <c r="J202" s="62"/>
    </row>
    <row r="203" spans="1:10">
      <c r="A203" s="22">
        <v>191</v>
      </c>
      <c r="B203" s="65" t="s">
        <v>255</v>
      </c>
      <c r="C203" s="47" t="s">
        <v>38</v>
      </c>
      <c r="D203" s="63"/>
      <c r="E203" s="63"/>
      <c r="F203" s="40">
        <f t="shared" si="6"/>
        <v>663.48</v>
      </c>
      <c r="G203" s="63">
        <v>17.7</v>
      </c>
      <c r="H203" s="63"/>
      <c r="I203" s="19">
        <f t="shared" si="9"/>
        <v>13741.570000000007</v>
      </c>
      <c r="J203" s="62"/>
    </row>
    <row r="204" spans="1:10">
      <c r="A204" s="22">
        <v>192</v>
      </c>
      <c r="B204" s="69" t="s">
        <v>256</v>
      </c>
      <c r="C204" s="47" t="s">
        <v>321</v>
      </c>
      <c r="D204" s="63"/>
      <c r="E204" s="63">
        <v>21.54</v>
      </c>
      <c r="F204" s="40">
        <f t="shared" si="6"/>
        <v>641.94000000000005</v>
      </c>
      <c r="G204" s="63"/>
      <c r="H204" s="63"/>
      <c r="I204" s="19">
        <f t="shared" si="9"/>
        <v>13741.570000000007</v>
      </c>
      <c r="J204" s="62" t="s">
        <v>23</v>
      </c>
    </row>
    <row r="205" spans="1:10">
      <c r="A205" s="22">
        <v>193</v>
      </c>
      <c r="B205" s="69" t="s">
        <v>256</v>
      </c>
      <c r="C205" s="47" t="s">
        <v>322</v>
      </c>
      <c r="D205" s="63"/>
      <c r="E205" s="63">
        <v>88.28</v>
      </c>
      <c r="F205" s="40">
        <f t="shared" si="6"/>
        <v>553.66000000000008</v>
      </c>
      <c r="G205" s="63"/>
      <c r="H205" s="63"/>
      <c r="I205" s="19">
        <f t="shared" si="9"/>
        <v>13741.570000000007</v>
      </c>
      <c r="J205" s="62" t="s">
        <v>23</v>
      </c>
    </row>
    <row r="206" spans="1:10">
      <c r="A206" s="22">
        <v>194</v>
      </c>
      <c r="B206" s="69" t="s">
        <v>256</v>
      </c>
      <c r="C206" s="47" t="s">
        <v>257</v>
      </c>
      <c r="D206" s="63"/>
      <c r="E206" s="63"/>
      <c r="F206" s="40">
        <f t="shared" si="6"/>
        <v>553.66000000000008</v>
      </c>
      <c r="G206" s="63"/>
      <c r="H206" s="63">
        <v>215</v>
      </c>
      <c r="I206" s="19">
        <f t="shared" si="9"/>
        <v>13526.570000000007</v>
      </c>
      <c r="J206" s="62"/>
    </row>
    <row r="207" spans="1:10">
      <c r="A207" s="22">
        <v>195</v>
      </c>
      <c r="B207" s="69" t="s">
        <v>258</v>
      </c>
      <c r="C207" s="47" t="s">
        <v>323</v>
      </c>
      <c r="D207" s="63"/>
      <c r="E207" s="63">
        <v>8.9</v>
      </c>
      <c r="F207" s="40">
        <f t="shared" si="6"/>
        <v>544.7600000000001</v>
      </c>
      <c r="G207" s="63"/>
      <c r="H207" s="63"/>
      <c r="I207" s="19">
        <f t="shared" si="9"/>
        <v>13526.570000000007</v>
      </c>
      <c r="J207" s="66" t="s">
        <v>23</v>
      </c>
    </row>
    <row r="208" spans="1:10">
      <c r="A208" s="22">
        <v>196</v>
      </c>
      <c r="B208" s="69" t="s">
        <v>258</v>
      </c>
      <c r="C208" s="47" t="s">
        <v>44</v>
      </c>
      <c r="D208" s="63"/>
      <c r="E208" s="63"/>
      <c r="F208" s="40">
        <f t="shared" si="6"/>
        <v>544.7600000000001</v>
      </c>
      <c r="G208" s="63">
        <v>14</v>
      </c>
      <c r="H208" s="63"/>
      <c r="I208" s="19">
        <f t="shared" si="9"/>
        <v>13540.570000000007</v>
      </c>
      <c r="J208" s="62"/>
    </row>
    <row r="209" spans="1:10">
      <c r="A209" s="22">
        <v>197</v>
      </c>
      <c r="B209" s="69" t="s">
        <v>259</v>
      </c>
      <c r="C209" s="47" t="s">
        <v>325</v>
      </c>
      <c r="D209" s="63"/>
      <c r="E209" s="63">
        <v>123.06</v>
      </c>
      <c r="F209" s="40">
        <f t="shared" si="6"/>
        <v>421.7000000000001</v>
      </c>
      <c r="G209" s="63"/>
      <c r="H209" s="63"/>
      <c r="I209" s="19">
        <f t="shared" si="9"/>
        <v>13540.570000000007</v>
      </c>
      <c r="J209" s="66" t="s">
        <v>23</v>
      </c>
    </row>
    <row r="210" spans="1:10">
      <c r="A210" s="22">
        <v>198</v>
      </c>
      <c r="B210" s="69" t="s">
        <v>259</v>
      </c>
      <c r="C210" s="47" t="s">
        <v>260</v>
      </c>
      <c r="D210" s="63"/>
      <c r="E210" s="63"/>
      <c r="F210" s="40">
        <f t="shared" si="6"/>
        <v>421.7000000000001</v>
      </c>
      <c r="G210" s="87"/>
      <c r="H210" s="88">
        <v>34.89</v>
      </c>
      <c r="I210" s="19">
        <f t="shared" si="9"/>
        <v>13505.680000000008</v>
      </c>
      <c r="J210" s="62"/>
    </row>
    <row r="211" spans="1:10">
      <c r="A211" s="22">
        <v>199</v>
      </c>
      <c r="B211" s="69" t="s">
        <v>259</v>
      </c>
      <c r="C211" s="47" t="s">
        <v>261</v>
      </c>
      <c r="D211" s="63"/>
      <c r="E211" s="63"/>
      <c r="F211" s="40">
        <f t="shared" si="6"/>
        <v>421.7000000000001</v>
      </c>
      <c r="G211" s="87"/>
      <c r="H211" s="95">
        <v>0.2</v>
      </c>
      <c r="I211" s="19">
        <f t="shared" si="9"/>
        <v>13505.480000000007</v>
      </c>
      <c r="J211" s="62"/>
    </row>
    <row r="212" spans="1:10">
      <c r="A212" s="22">
        <v>200</v>
      </c>
      <c r="B212" s="69" t="s">
        <v>259</v>
      </c>
      <c r="C212" s="47" t="s">
        <v>263</v>
      </c>
      <c r="D212" s="63"/>
      <c r="E212" s="63"/>
      <c r="F212" s="40">
        <f t="shared" si="6"/>
        <v>421.7000000000001</v>
      </c>
      <c r="G212" s="87"/>
      <c r="H212" s="88">
        <v>460.86</v>
      </c>
      <c r="I212" s="19">
        <f t="shared" si="9"/>
        <v>13044.620000000006</v>
      </c>
      <c r="J212" s="62"/>
    </row>
    <row r="213" spans="1:10">
      <c r="A213" s="22">
        <v>201</v>
      </c>
      <c r="B213" s="69" t="s">
        <v>259</v>
      </c>
      <c r="C213" s="47" t="s">
        <v>261</v>
      </c>
      <c r="D213" s="63"/>
      <c r="E213" s="63"/>
      <c r="F213" s="40">
        <f t="shared" si="6"/>
        <v>421.7000000000001</v>
      </c>
      <c r="G213" s="87"/>
      <c r="H213" s="95">
        <v>0.2</v>
      </c>
      <c r="I213" s="19">
        <f t="shared" si="9"/>
        <v>13044.420000000006</v>
      </c>
      <c r="J213" s="62"/>
    </row>
    <row r="214" spans="1:10">
      <c r="A214" s="22">
        <v>202</v>
      </c>
      <c r="B214" s="69" t="s">
        <v>259</v>
      </c>
      <c r="C214" s="47" t="s">
        <v>264</v>
      </c>
      <c r="D214" s="63"/>
      <c r="E214" s="63"/>
      <c r="F214" s="40">
        <f t="shared" si="6"/>
        <v>421.7000000000001</v>
      </c>
      <c r="G214" s="87"/>
      <c r="H214" s="88">
        <v>141</v>
      </c>
      <c r="I214" s="19">
        <f t="shared" si="9"/>
        <v>12903.420000000006</v>
      </c>
      <c r="J214" s="62"/>
    </row>
    <row r="215" spans="1:10">
      <c r="A215" s="22">
        <v>203</v>
      </c>
      <c r="B215" s="69" t="s">
        <v>259</v>
      </c>
      <c r="C215" s="47" t="s">
        <v>265</v>
      </c>
      <c r="D215" s="87"/>
      <c r="E215" s="63"/>
      <c r="F215" s="40">
        <f t="shared" si="6"/>
        <v>421.7000000000001</v>
      </c>
      <c r="G215" s="87"/>
      <c r="H215" s="88">
        <v>148.80000000000001</v>
      </c>
      <c r="I215" s="19">
        <f t="shared" si="9"/>
        <v>12754.620000000006</v>
      </c>
      <c r="J215" s="62"/>
    </row>
    <row r="216" spans="1:10">
      <c r="A216" s="22">
        <v>204</v>
      </c>
      <c r="B216" s="69" t="s">
        <v>262</v>
      </c>
      <c r="C216" s="57" t="s">
        <v>324</v>
      </c>
      <c r="D216" s="87"/>
      <c r="E216" s="63">
        <v>78.87</v>
      </c>
      <c r="F216" s="40">
        <f t="shared" si="6"/>
        <v>342.8300000000001</v>
      </c>
      <c r="G216" s="87"/>
      <c r="H216" s="88"/>
      <c r="I216" s="19">
        <f t="shared" si="9"/>
        <v>12754.620000000006</v>
      </c>
      <c r="J216" s="66" t="s">
        <v>23</v>
      </c>
    </row>
    <row r="217" spans="1:10">
      <c r="A217" s="22">
        <v>205</v>
      </c>
      <c r="B217" s="69" t="s">
        <v>262</v>
      </c>
      <c r="C217" s="47" t="s">
        <v>33</v>
      </c>
      <c r="D217" s="63"/>
      <c r="E217" s="63"/>
      <c r="F217" s="40">
        <f t="shared" si="6"/>
        <v>342.8300000000001</v>
      </c>
      <c r="G217" s="87"/>
      <c r="H217" s="88">
        <v>700.2</v>
      </c>
      <c r="I217" s="19">
        <f t="shared" ref="I217" si="11">I216+G217-H217</f>
        <v>12054.420000000006</v>
      </c>
      <c r="J217" s="66" t="s">
        <v>23</v>
      </c>
    </row>
    <row r="218" spans="1:10">
      <c r="A218" s="22">
        <v>206</v>
      </c>
      <c r="B218" s="69" t="s">
        <v>262</v>
      </c>
      <c r="C218" s="47" t="s">
        <v>35</v>
      </c>
      <c r="D218" s="63">
        <v>700</v>
      </c>
      <c r="E218" s="63"/>
      <c r="F218" s="40">
        <f t="shared" si="6"/>
        <v>1042.8300000000002</v>
      </c>
      <c r="G218" s="87"/>
      <c r="H218" s="88"/>
      <c r="I218" s="19">
        <f t="shared" ref="I218:I229" si="12">I217+G218-H218</f>
        <v>12054.420000000006</v>
      </c>
      <c r="J218" s="66" t="s">
        <v>23</v>
      </c>
    </row>
    <row r="219" spans="1:10">
      <c r="A219" s="22">
        <v>207</v>
      </c>
      <c r="B219" s="69" t="s">
        <v>262</v>
      </c>
      <c r="C219" s="47" t="s">
        <v>268</v>
      </c>
      <c r="D219" s="63"/>
      <c r="E219" s="63"/>
      <c r="F219" s="40">
        <f t="shared" si="6"/>
        <v>1042.8300000000002</v>
      </c>
      <c r="G219" s="87"/>
      <c r="H219" s="88">
        <v>208.64</v>
      </c>
      <c r="I219" s="19">
        <f t="shared" si="12"/>
        <v>11845.780000000006</v>
      </c>
      <c r="J219" s="62"/>
    </row>
    <row r="220" spans="1:10">
      <c r="A220" s="22">
        <v>208</v>
      </c>
      <c r="B220" s="69" t="s">
        <v>262</v>
      </c>
      <c r="C220" s="47" t="s">
        <v>261</v>
      </c>
      <c r="D220" s="63"/>
      <c r="E220" s="63"/>
      <c r="F220" s="40">
        <f t="shared" si="6"/>
        <v>1042.8300000000002</v>
      </c>
      <c r="G220" s="87"/>
      <c r="H220" s="88">
        <v>0.2</v>
      </c>
      <c r="I220" s="19">
        <f t="shared" si="12"/>
        <v>11845.580000000005</v>
      </c>
      <c r="J220" s="62"/>
    </row>
    <row r="221" spans="1:10">
      <c r="A221" s="22">
        <v>209</v>
      </c>
      <c r="B221" s="69" t="s">
        <v>262</v>
      </c>
      <c r="C221" s="47" t="s">
        <v>269</v>
      </c>
      <c r="D221" s="63"/>
      <c r="E221" s="63"/>
      <c r="F221" s="40">
        <f t="shared" si="6"/>
        <v>1042.8300000000002</v>
      </c>
      <c r="G221" s="87"/>
      <c r="H221" s="88">
        <v>19.989999999999998</v>
      </c>
      <c r="I221" s="19">
        <f t="shared" si="12"/>
        <v>11825.590000000006</v>
      </c>
      <c r="J221" s="62"/>
    </row>
    <row r="222" spans="1:10">
      <c r="A222" s="22">
        <v>210</v>
      </c>
      <c r="B222" s="69" t="s">
        <v>262</v>
      </c>
      <c r="C222" s="47" t="s">
        <v>261</v>
      </c>
      <c r="D222" s="63"/>
      <c r="E222" s="63"/>
      <c r="F222" s="40">
        <f t="shared" si="6"/>
        <v>1042.8300000000002</v>
      </c>
      <c r="G222" s="87"/>
      <c r="H222" s="88">
        <v>0.2</v>
      </c>
      <c r="I222" s="19">
        <f t="shared" si="12"/>
        <v>11825.390000000005</v>
      </c>
      <c r="J222" s="62"/>
    </row>
    <row r="223" spans="1:10">
      <c r="A223" s="22">
        <v>211</v>
      </c>
      <c r="B223" s="69" t="s">
        <v>266</v>
      </c>
      <c r="C223" s="47" t="s">
        <v>270</v>
      </c>
      <c r="D223" s="63"/>
      <c r="E223" s="63"/>
      <c r="F223" s="40">
        <f t="shared" si="6"/>
        <v>1042.8300000000002</v>
      </c>
      <c r="G223" s="87"/>
      <c r="H223" s="88">
        <v>121.93</v>
      </c>
      <c r="I223" s="19">
        <f t="shared" si="12"/>
        <v>11703.460000000005</v>
      </c>
      <c r="J223" s="62"/>
    </row>
    <row r="224" spans="1:10">
      <c r="A224" s="22">
        <v>212</v>
      </c>
      <c r="B224" s="69" t="s">
        <v>266</v>
      </c>
      <c r="C224" s="47" t="s">
        <v>261</v>
      </c>
      <c r="D224" s="63"/>
      <c r="E224" s="63"/>
      <c r="F224" s="40">
        <f t="shared" si="6"/>
        <v>1042.8300000000002</v>
      </c>
      <c r="G224" s="87"/>
      <c r="H224" s="88">
        <v>0.2</v>
      </c>
      <c r="I224" s="19">
        <f t="shared" si="12"/>
        <v>11703.260000000004</v>
      </c>
      <c r="J224" s="62"/>
    </row>
    <row r="225" spans="1:10">
      <c r="A225" s="22">
        <v>213</v>
      </c>
      <c r="B225" s="69" t="s">
        <v>266</v>
      </c>
      <c r="C225" s="47" t="s">
        <v>324</v>
      </c>
      <c r="D225" s="63"/>
      <c r="E225" s="63">
        <v>19.68</v>
      </c>
      <c r="F225" s="40">
        <f t="shared" si="6"/>
        <v>1023.1500000000002</v>
      </c>
      <c r="G225" s="87"/>
      <c r="H225" s="88"/>
      <c r="I225" s="19">
        <f t="shared" si="12"/>
        <v>11703.260000000004</v>
      </c>
      <c r="J225" s="66" t="s">
        <v>23</v>
      </c>
    </row>
    <row r="226" spans="1:10">
      <c r="A226" s="22">
        <v>214</v>
      </c>
      <c r="B226" s="69" t="s">
        <v>267</v>
      </c>
      <c r="C226" s="47" t="s">
        <v>309</v>
      </c>
      <c r="D226" s="63"/>
      <c r="E226" s="63">
        <v>0.28999999999999998</v>
      </c>
      <c r="F226" s="40">
        <f t="shared" si="6"/>
        <v>1022.8600000000002</v>
      </c>
      <c r="G226" s="87"/>
      <c r="H226" s="88"/>
      <c r="I226" s="19">
        <f t="shared" si="12"/>
        <v>11703.260000000004</v>
      </c>
      <c r="J226" s="62" t="s">
        <v>240</v>
      </c>
    </row>
    <row r="227" spans="1:10">
      <c r="A227" s="22">
        <v>215</v>
      </c>
      <c r="B227" s="69" t="s">
        <v>267</v>
      </c>
      <c r="C227" s="47" t="s">
        <v>308</v>
      </c>
      <c r="D227" s="63"/>
      <c r="E227" s="63">
        <v>2.5</v>
      </c>
      <c r="F227" s="40">
        <f t="shared" si="6"/>
        <v>1020.3600000000002</v>
      </c>
      <c r="G227" s="87"/>
      <c r="H227" s="88"/>
      <c r="I227" s="19">
        <f t="shared" si="12"/>
        <v>11703.260000000004</v>
      </c>
      <c r="J227" s="62" t="s">
        <v>333</v>
      </c>
    </row>
    <row r="228" spans="1:10">
      <c r="A228" s="22">
        <v>216</v>
      </c>
      <c r="B228" s="69" t="s">
        <v>267</v>
      </c>
      <c r="C228" s="47" t="s">
        <v>271</v>
      </c>
      <c r="D228" s="63"/>
      <c r="E228" s="63"/>
      <c r="F228" s="40">
        <f t="shared" si="6"/>
        <v>1020.3600000000002</v>
      </c>
      <c r="G228" s="87"/>
      <c r="H228" s="88">
        <v>46.75</v>
      </c>
      <c r="I228" s="19">
        <f t="shared" si="12"/>
        <v>11656.510000000004</v>
      </c>
      <c r="J228" s="62"/>
    </row>
    <row r="229" spans="1:10">
      <c r="A229" s="22">
        <v>217</v>
      </c>
      <c r="B229" s="69" t="s">
        <v>267</v>
      </c>
      <c r="C229" s="47" t="s">
        <v>261</v>
      </c>
      <c r="D229" s="63"/>
      <c r="E229" s="63"/>
      <c r="F229" s="40">
        <f t="shared" si="6"/>
        <v>1020.3600000000002</v>
      </c>
      <c r="G229" s="87"/>
      <c r="H229" s="88">
        <v>0.2</v>
      </c>
      <c r="I229" s="19">
        <f t="shared" si="12"/>
        <v>11656.310000000003</v>
      </c>
      <c r="J229" s="62"/>
    </row>
    <row r="230" spans="1:10">
      <c r="A230" s="22">
        <v>218</v>
      </c>
      <c r="B230" s="69" t="s">
        <v>267</v>
      </c>
      <c r="C230" s="47" t="s">
        <v>272</v>
      </c>
      <c r="D230" s="63"/>
      <c r="E230" s="63"/>
      <c r="F230" s="40">
        <f t="shared" si="6"/>
        <v>1020.3600000000002</v>
      </c>
      <c r="G230" s="87"/>
      <c r="H230" s="88">
        <v>74.84</v>
      </c>
      <c r="I230" s="19">
        <f t="shared" ref="I230" si="13">I229+G230-H230</f>
        <v>11581.470000000003</v>
      </c>
      <c r="J230" s="62"/>
    </row>
    <row r="231" spans="1:10">
      <c r="A231" s="22">
        <v>219</v>
      </c>
      <c r="B231" s="69" t="s">
        <v>267</v>
      </c>
      <c r="C231" s="47" t="s">
        <v>273</v>
      </c>
      <c r="D231" s="63"/>
      <c r="E231" s="63"/>
      <c r="F231" s="40">
        <f t="shared" si="6"/>
        <v>1020.3600000000002</v>
      </c>
      <c r="G231" s="87"/>
      <c r="H231" s="88">
        <v>220</v>
      </c>
      <c r="I231" s="19">
        <f t="shared" ref="I231:I270" si="14">I230+G231-H231</f>
        <v>11361.470000000003</v>
      </c>
      <c r="J231" s="62"/>
    </row>
    <row r="232" spans="1:10">
      <c r="A232" s="22">
        <v>220</v>
      </c>
      <c r="B232" s="69" t="s">
        <v>267</v>
      </c>
      <c r="C232" s="47" t="s">
        <v>274</v>
      </c>
      <c r="D232" s="63"/>
      <c r="E232" s="63"/>
      <c r="F232" s="40">
        <f t="shared" si="6"/>
        <v>1020.3600000000002</v>
      </c>
      <c r="G232" s="87"/>
      <c r="H232" s="88">
        <v>269.10000000000002</v>
      </c>
      <c r="I232" s="19">
        <f t="shared" si="14"/>
        <v>11092.370000000003</v>
      </c>
      <c r="J232" s="62"/>
    </row>
    <row r="233" spans="1:10">
      <c r="A233" s="22">
        <v>221</v>
      </c>
      <c r="B233" s="69" t="s">
        <v>267</v>
      </c>
      <c r="C233" s="47" t="s">
        <v>307</v>
      </c>
      <c r="D233" s="63"/>
      <c r="E233" s="63">
        <v>6</v>
      </c>
      <c r="F233" s="40">
        <f t="shared" si="6"/>
        <v>1014.3600000000002</v>
      </c>
      <c r="G233" s="87"/>
      <c r="H233" s="88"/>
      <c r="I233" s="19">
        <f t="shared" si="14"/>
        <v>11092.370000000003</v>
      </c>
      <c r="J233" s="62" t="s">
        <v>21</v>
      </c>
    </row>
    <row r="234" spans="1:10">
      <c r="A234" s="22">
        <v>222</v>
      </c>
      <c r="B234" s="69" t="s">
        <v>267</v>
      </c>
      <c r="C234" s="47" t="s">
        <v>305</v>
      </c>
      <c r="D234" s="63"/>
      <c r="E234" s="63">
        <v>100</v>
      </c>
      <c r="F234" s="40">
        <f t="shared" si="6"/>
        <v>914.36000000000024</v>
      </c>
      <c r="G234" s="87"/>
      <c r="H234" s="88"/>
      <c r="I234" s="19">
        <f t="shared" si="14"/>
        <v>11092.370000000003</v>
      </c>
      <c r="J234" s="62" t="s">
        <v>16</v>
      </c>
    </row>
    <row r="235" spans="1:10">
      <c r="A235" s="22">
        <v>223</v>
      </c>
      <c r="B235" s="69" t="s">
        <v>267</v>
      </c>
      <c r="C235" s="47" t="s">
        <v>304</v>
      </c>
      <c r="D235" s="63"/>
      <c r="E235" s="63">
        <v>40.950000000000003</v>
      </c>
      <c r="F235" s="40">
        <f t="shared" si="6"/>
        <v>873.4100000000002</v>
      </c>
      <c r="G235" s="87"/>
      <c r="H235" s="88"/>
      <c r="I235" s="19">
        <f t="shared" si="14"/>
        <v>11092.370000000003</v>
      </c>
      <c r="J235" s="62" t="s">
        <v>9</v>
      </c>
    </row>
    <row r="236" spans="1:10">
      <c r="A236" s="22">
        <v>224</v>
      </c>
      <c r="B236" s="69" t="s">
        <v>267</v>
      </c>
      <c r="C236" s="47" t="s">
        <v>315</v>
      </c>
      <c r="D236" s="63"/>
      <c r="E236" s="63">
        <v>60</v>
      </c>
      <c r="F236" s="40">
        <f t="shared" si="6"/>
        <v>813.4100000000002</v>
      </c>
      <c r="G236" s="87"/>
      <c r="H236" s="88"/>
      <c r="I236" s="19">
        <f t="shared" si="14"/>
        <v>11092.370000000003</v>
      </c>
      <c r="J236" s="62" t="s">
        <v>316</v>
      </c>
    </row>
    <row r="237" spans="1:10">
      <c r="A237" s="22">
        <v>225</v>
      </c>
      <c r="B237" s="69" t="s">
        <v>267</v>
      </c>
      <c r="C237" s="47" t="s">
        <v>317</v>
      </c>
      <c r="D237" s="63"/>
      <c r="E237" s="63">
        <v>250</v>
      </c>
      <c r="F237" s="40">
        <f t="shared" si="6"/>
        <v>563.4100000000002</v>
      </c>
      <c r="G237" s="87"/>
      <c r="H237" s="88"/>
      <c r="I237" s="19">
        <f t="shared" si="14"/>
        <v>11092.370000000003</v>
      </c>
      <c r="J237" s="62" t="s">
        <v>334</v>
      </c>
    </row>
    <row r="238" spans="1:10">
      <c r="A238" s="22">
        <v>226</v>
      </c>
      <c r="B238" s="69" t="s">
        <v>267</v>
      </c>
      <c r="C238" s="47" t="s">
        <v>324</v>
      </c>
      <c r="D238" s="63"/>
      <c r="E238" s="63">
        <v>120</v>
      </c>
      <c r="F238" s="40">
        <f t="shared" si="6"/>
        <v>443.4100000000002</v>
      </c>
      <c r="G238" s="87"/>
      <c r="H238" s="88"/>
      <c r="I238" s="19">
        <f t="shared" si="14"/>
        <v>11092.370000000003</v>
      </c>
      <c r="J238" s="62" t="s">
        <v>23</v>
      </c>
    </row>
    <row r="239" spans="1:10">
      <c r="A239" s="22">
        <v>227</v>
      </c>
      <c r="B239" s="69" t="s">
        <v>267</v>
      </c>
      <c r="C239" s="47" t="s">
        <v>303</v>
      </c>
      <c r="D239" s="63">
        <v>1.1299999999999999</v>
      </c>
      <c r="E239" s="63"/>
      <c r="F239" s="40">
        <f t="shared" si="6"/>
        <v>444.54000000000019</v>
      </c>
      <c r="G239" s="87"/>
      <c r="H239" s="88"/>
      <c r="I239" s="19">
        <f t="shared" si="14"/>
        <v>11092.370000000003</v>
      </c>
      <c r="J239" s="62" t="s">
        <v>9</v>
      </c>
    </row>
    <row r="240" spans="1:10">
      <c r="A240" s="22">
        <v>228</v>
      </c>
      <c r="B240" s="69" t="s">
        <v>267</v>
      </c>
      <c r="C240" s="47" t="s">
        <v>302</v>
      </c>
      <c r="D240" s="63">
        <v>6.96</v>
      </c>
      <c r="E240" s="63"/>
      <c r="F240" s="40">
        <f t="shared" si="6"/>
        <v>451.50000000000017</v>
      </c>
      <c r="G240" s="87"/>
      <c r="H240" s="88"/>
      <c r="I240" s="19">
        <f t="shared" si="14"/>
        <v>11092.370000000003</v>
      </c>
      <c r="J240" s="66"/>
    </row>
    <row r="241" spans="1:10">
      <c r="A241" s="22">
        <v>229</v>
      </c>
      <c r="B241" s="69" t="s">
        <v>275</v>
      </c>
      <c r="C241" s="47" t="s">
        <v>33</v>
      </c>
      <c r="D241" s="63"/>
      <c r="E241" s="63"/>
      <c r="F241" s="40">
        <f t="shared" si="6"/>
        <v>451.50000000000017</v>
      </c>
      <c r="G241" s="87"/>
      <c r="H241" s="88">
        <v>150.19999999999999</v>
      </c>
      <c r="I241" s="19">
        <f t="shared" si="14"/>
        <v>10942.170000000002</v>
      </c>
      <c r="J241" s="66" t="s">
        <v>23</v>
      </c>
    </row>
    <row r="242" spans="1:10">
      <c r="A242" s="22">
        <v>230</v>
      </c>
      <c r="B242" s="69" t="s">
        <v>275</v>
      </c>
      <c r="C242" s="47" t="s">
        <v>35</v>
      </c>
      <c r="D242" s="63">
        <v>150</v>
      </c>
      <c r="E242" s="63"/>
      <c r="F242" s="40">
        <f t="shared" si="6"/>
        <v>601.50000000000023</v>
      </c>
      <c r="G242" s="87"/>
      <c r="H242" s="88"/>
      <c r="I242" s="19">
        <f t="shared" si="14"/>
        <v>10942.170000000002</v>
      </c>
      <c r="J242" s="66" t="s">
        <v>23</v>
      </c>
    </row>
    <row r="243" spans="1:10">
      <c r="A243" s="22">
        <v>231</v>
      </c>
      <c r="B243" s="69" t="s">
        <v>275</v>
      </c>
      <c r="C243" s="47" t="s">
        <v>38</v>
      </c>
      <c r="D243" s="63"/>
      <c r="E243" s="63"/>
      <c r="F243" s="40">
        <f t="shared" si="6"/>
        <v>601.50000000000023</v>
      </c>
      <c r="G243" s="89">
        <v>47.74</v>
      </c>
      <c r="H243" s="88"/>
      <c r="I243" s="19">
        <f t="shared" si="14"/>
        <v>10989.910000000002</v>
      </c>
      <c r="J243" s="62"/>
    </row>
    <row r="244" spans="1:10">
      <c r="A244" s="22">
        <v>232</v>
      </c>
      <c r="B244" s="69" t="s">
        <v>276</v>
      </c>
      <c r="C244" s="47" t="s">
        <v>312</v>
      </c>
      <c r="D244" s="63"/>
      <c r="E244" s="63">
        <v>6.75</v>
      </c>
      <c r="F244" s="40">
        <f t="shared" si="6"/>
        <v>594.75000000000023</v>
      </c>
      <c r="G244" s="89"/>
      <c r="H244" s="88"/>
      <c r="I244" s="19">
        <f t="shared" si="14"/>
        <v>10989.910000000002</v>
      </c>
      <c r="J244" s="62"/>
    </row>
    <row r="245" spans="1:10">
      <c r="A245" s="22">
        <v>233</v>
      </c>
      <c r="B245" s="69" t="s">
        <v>276</v>
      </c>
      <c r="C245" s="47" t="s">
        <v>278</v>
      </c>
      <c r="D245" s="63"/>
      <c r="E245" s="63"/>
      <c r="F245" s="40">
        <f t="shared" si="6"/>
        <v>594.75000000000023</v>
      </c>
      <c r="G245" s="88">
        <v>14</v>
      </c>
      <c r="H245" s="88"/>
      <c r="I245" s="19">
        <f t="shared" si="14"/>
        <v>11003.910000000002</v>
      </c>
      <c r="J245" s="62"/>
    </row>
    <row r="246" spans="1:10">
      <c r="A246" s="22">
        <v>234</v>
      </c>
      <c r="B246" s="69" t="s">
        <v>277</v>
      </c>
      <c r="C246" s="47" t="s">
        <v>318</v>
      </c>
      <c r="D246" s="63">
        <v>8.6</v>
      </c>
      <c r="E246" s="63"/>
      <c r="F246" s="40">
        <f t="shared" si="6"/>
        <v>603.35000000000025</v>
      </c>
      <c r="G246" s="88"/>
      <c r="H246" s="88"/>
      <c r="I246" s="19">
        <f t="shared" si="14"/>
        <v>11003.910000000002</v>
      </c>
      <c r="J246" s="62" t="s">
        <v>12</v>
      </c>
    </row>
    <row r="247" spans="1:10">
      <c r="A247" s="22">
        <v>235</v>
      </c>
      <c r="B247" s="69" t="s">
        <v>277</v>
      </c>
      <c r="C247" s="47" t="s">
        <v>306</v>
      </c>
      <c r="D247" s="63"/>
      <c r="E247" s="63">
        <v>0.85</v>
      </c>
      <c r="F247" s="40">
        <f t="shared" si="6"/>
        <v>602.50000000000023</v>
      </c>
      <c r="G247" s="88"/>
      <c r="H247" s="88"/>
      <c r="I247" s="19">
        <f t="shared" si="14"/>
        <v>11003.910000000002</v>
      </c>
      <c r="J247" s="62" t="s">
        <v>16</v>
      </c>
    </row>
    <row r="248" spans="1:10">
      <c r="A248" s="22">
        <v>236</v>
      </c>
      <c r="B248" s="69" t="s">
        <v>277</v>
      </c>
      <c r="C248" s="47" t="s">
        <v>326</v>
      </c>
      <c r="D248" s="63"/>
      <c r="E248" s="63">
        <v>94.1</v>
      </c>
      <c r="F248" s="40">
        <f t="shared" si="6"/>
        <v>508.4000000000002</v>
      </c>
      <c r="G248" s="88"/>
      <c r="H248" s="88"/>
      <c r="I248" s="19">
        <f t="shared" si="14"/>
        <v>11003.910000000002</v>
      </c>
      <c r="J248" s="66" t="s">
        <v>23</v>
      </c>
    </row>
    <row r="249" spans="1:10">
      <c r="A249" s="22">
        <v>237</v>
      </c>
      <c r="B249" s="69" t="s">
        <v>277</v>
      </c>
      <c r="C249" s="47" t="s">
        <v>55</v>
      </c>
      <c r="D249" s="63"/>
      <c r="E249" s="63"/>
      <c r="F249" s="40">
        <f t="shared" si="6"/>
        <v>508.4000000000002</v>
      </c>
      <c r="G249" s="89"/>
      <c r="H249" s="88">
        <v>1.3</v>
      </c>
      <c r="I249" s="19">
        <f t="shared" si="14"/>
        <v>11002.610000000002</v>
      </c>
      <c r="J249" s="62"/>
    </row>
    <row r="250" spans="1:10" ht="13.5" thickBot="1">
      <c r="A250" s="24">
        <v>238</v>
      </c>
      <c r="B250" s="81" t="s">
        <v>277</v>
      </c>
      <c r="C250" s="60" t="s">
        <v>24</v>
      </c>
      <c r="D250" s="73"/>
      <c r="E250" s="73"/>
      <c r="F250" s="74">
        <f t="shared" si="6"/>
        <v>508.4000000000002</v>
      </c>
      <c r="G250" s="90"/>
      <c r="H250" s="91">
        <v>5</v>
      </c>
      <c r="I250" s="75">
        <f t="shared" si="14"/>
        <v>10997.610000000002</v>
      </c>
      <c r="J250" s="76"/>
    </row>
    <row r="251" spans="1:10">
      <c r="A251" s="22">
        <v>239</v>
      </c>
      <c r="B251" s="65" t="s">
        <v>279</v>
      </c>
      <c r="C251" s="55" t="s">
        <v>280</v>
      </c>
      <c r="D251" s="64"/>
      <c r="E251" s="64"/>
      <c r="F251" s="45">
        <f t="shared" si="6"/>
        <v>508.4000000000002</v>
      </c>
      <c r="G251" s="92">
        <v>233.65</v>
      </c>
      <c r="H251" s="93"/>
      <c r="I251" s="19">
        <f t="shared" si="14"/>
        <v>11231.260000000002</v>
      </c>
      <c r="J251" s="66"/>
    </row>
    <row r="252" spans="1:10">
      <c r="A252" s="22">
        <v>240</v>
      </c>
      <c r="B252" s="69" t="s">
        <v>281</v>
      </c>
      <c r="C252" s="47" t="s">
        <v>280</v>
      </c>
      <c r="D252" s="63"/>
      <c r="E252" s="63"/>
      <c r="F252" s="45">
        <f t="shared" si="6"/>
        <v>508.4000000000002</v>
      </c>
      <c r="G252" s="89">
        <v>60.16</v>
      </c>
      <c r="H252" s="88"/>
      <c r="I252" s="19">
        <f t="shared" si="14"/>
        <v>11291.420000000002</v>
      </c>
      <c r="J252" s="62"/>
    </row>
    <row r="253" spans="1:10">
      <c r="A253" s="22">
        <v>241</v>
      </c>
      <c r="B253" s="69" t="s">
        <v>282</v>
      </c>
      <c r="C253" s="47" t="s">
        <v>280</v>
      </c>
      <c r="D253" s="63"/>
      <c r="E253" s="63"/>
      <c r="F253" s="45">
        <f t="shared" si="6"/>
        <v>508.4000000000002</v>
      </c>
      <c r="G253" s="89">
        <v>687.79</v>
      </c>
      <c r="H253" s="88"/>
      <c r="I253" s="19">
        <f t="shared" si="14"/>
        <v>11979.210000000003</v>
      </c>
      <c r="J253" s="62"/>
    </row>
    <row r="254" spans="1:10">
      <c r="A254" s="22">
        <v>242</v>
      </c>
      <c r="B254" s="69" t="s">
        <v>283</v>
      </c>
      <c r="C254" s="47" t="s">
        <v>284</v>
      </c>
      <c r="D254" s="63"/>
      <c r="E254" s="63"/>
      <c r="F254" s="45">
        <f t="shared" si="6"/>
        <v>508.4000000000002</v>
      </c>
      <c r="G254" s="89"/>
      <c r="H254" s="88">
        <v>500</v>
      </c>
      <c r="I254" s="19">
        <f>I253+G254-H254</f>
        <v>11479.210000000003</v>
      </c>
      <c r="J254" s="62"/>
    </row>
    <row r="255" spans="1:10">
      <c r="A255" s="22">
        <v>243</v>
      </c>
      <c r="B255" s="69" t="s">
        <v>283</v>
      </c>
      <c r="C255" s="47" t="s">
        <v>289</v>
      </c>
      <c r="D255" s="63"/>
      <c r="E255" s="63"/>
      <c r="F255" s="45">
        <f t="shared" si="6"/>
        <v>508.4000000000002</v>
      </c>
      <c r="G255" s="89"/>
      <c r="H255" s="88">
        <v>250</v>
      </c>
      <c r="I255" s="19">
        <f t="shared" si="14"/>
        <v>11229.210000000003</v>
      </c>
      <c r="J255" s="62"/>
    </row>
    <row r="256" spans="1:10">
      <c r="A256" s="22">
        <v>244</v>
      </c>
      <c r="B256" s="69" t="s">
        <v>285</v>
      </c>
      <c r="C256" s="47" t="s">
        <v>288</v>
      </c>
      <c r="D256" s="63"/>
      <c r="E256" s="63"/>
      <c r="F256" s="45">
        <f t="shared" si="6"/>
        <v>508.4000000000002</v>
      </c>
      <c r="G256" s="89"/>
      <c r="H256" s="88">
        <v>300</v>
      </c>
      <c r="I256" s="19">
        <f t="shared" si="14"/>
        <v>10929.210000000003</v>
      </c>
      <c r="J256" s="62"/>
    </row>
    <row r="257" spans="1:10">
      <c r="A257" s="22">
        <v>245</v>
      </c>
      <c r="B257" s="69" t="s">
        <v>286</v>
      </c>
      <c r="C257" s="47" t="s">
        <v>280</v>
      </c>
      <c r="D257" s="63"/>
      <c r="E257" s="63"/>
      <c r="F257" s="45">
        <f t="shared" si="6"/>
        <v>508.4000000000002</v>
      </c>
      <c r="G257" s="89">
        <v>384.64</v>
      </c>
      <c r="H257" s="88"/>
      <c r="I257" s="19">
        <f t="shared" si="14"/>
        <v>11313.850000000002</v>
      </c>
      <c r="J257" s="62"/>
    </row>
    <row r="258" spans="1:10">
      <c r="A258" s="22">
        <v>246</v>
      </c>
      <c r="B258" s="69" t="s">
        <v>287</v>
      </c>
      <c r="C258" s="47" t="s">
        <v>280</v>
      </c>
      <c r="D258" s="63"/>
      <c r="E258" s="63"/>
      <c r="F258" s="45">
        <f t="shared" si="6"/>
        <v>508.4000000000002</v>
      </c>
      <c r="G258" s="89">
        <v>66.16</v>
      </c>
      <c r="H258" s="88"/>
      <c r="I258" s="19">
        <f t="shared" si="14"/>
        <v>11380.010000000002</v>
      </c>
      <c r="J258" s="62"/>
    </row>
    <row r="259" spans="1:10">
      <c r="A259" s="22">
        <v>247</v>
      </c>
      <c r="B259" s="69" t="s">
        <v>291</v>
      </c>
      <c r="C259" s="47" t="s">
        <v>280</v>
      </c>
      <c r="D259" s="63"/>
      <c r="E259" s="63"/>
      <c r="F259" s="45">
        <f t="shared" si="6"/>
        <v>508.4000000000002</v>
      </c>
      <c r="G259" s="89">
        <v>249.44</v>
      </c>
      <c r="H259" s="88"/>
      <c r="I259" s="19">
        <f t="shared" si="14"/>
        <v>11629.450000000003</v>
      </c>
      <c r="J259" s="62"/>
    </row>
    <row r="260" spans="1:10">
      <c r="A260" s="22">
        <v>248</v>
      </c>
      <c r="B260" s="69" t="s">
        <v>292</v>
      </c>
      <c r="C260" s="47" t="s">
        <v>280</v>
      </c>
      <c r="D260" s="63"/>
      <c r="E260" s="63"/>
      <c r="F260" s="45">
        <f t="shared" si="6"/>
        <v>508.4000000000002</v>
      </c>
      <c r="G260" s="89">
        <v>219.22</v>
      </c>
      <c r="H260" s="88"/>
      <c r="I260" s="19">
        <f t="shared" si="14"/>
        <v>11848.670000000002</v>
      </c>
      <c r="J260" s="62"/>
    </row>
    <row r="261" spans="1:10">
      <c r="A261" s="22">
        <v>249</v>
      </c>
      <c r="B261" s="69" t="s">
        <v>290</v>
      </c>
      <c r="C261" s="47" t="s">
        <v>55</v>
      </c>
      <c r="D261" s="63"/>
      <c r="E261" s="63"/>
      <c r="F261" s="45">
        <f t="shared" si="6"/>
        <v>508.4000000000002</v>
      </c>
      <c r="G261" s="89"/>
      <c r="H261" s="88">
        <v>1.3</v>
      </c>
      <c r="I261" s="19">
        <f t="shared" si="14"/>
        <v>11847.370000000003</v>
      </c>
      <c r="J261" s="62"/>
    </row>
    <row r="262" spans="1:10" ht="13.5" thickBot="1">
      <c r="A262" s="24">
        <v>250</v>
      </c>
      <c r="B262" s="81" t="s">
        <v>290</v>
      </c>
      <c r="C262" s="60" t="s">
        <v>24</v>
      </c>
      <c r="D262" s="73"/>
      <c r="E262" s="73"/>
      <c r="F262" s="74">
        <f t="shared" si="6"/>
        <v>508.4000000000002</v>
      </c>
      <c r="G262" s="90"/>
      <c r="H262" s="91">
        <v>5</v>
      </c>
      <c r="I262" s="75">
        <f t="shared" si="14"/>
        <v>11842.370000000003</v>
      </c>
      <c r="J262" s="76"/>
    </row>
    <row r="263" spans="1:10">
      <c r="A263" s="22">
        <v>251</v>
      </c>
      <c r="B263" s="69" t="s">
        <v>293</v>
      </c>
      <c r="C263" s="47" t="s">
        <v>280</v>
      </c>
      <c r="D263" s="64"/>
      <c r="E263" s="64"/>
      <c r="F263" s="45">
        <f t="shared" si="6"/>
        <v>508.4000000000002</v>
      </c>
      <c r="G263" s="92">
        <v>111.34</v>
      </c>
      <c r="H263" s="93"/>
      <c r="I263" s="19">
        <f t="shared" si="14"/>
        <v>11953.710000000003</v>
      </c>
      <c r="J263" s="66"/>
    </row>
    <row r="264" spans="1:10">
      <c r="A264" s="22">
        <v>252</v>
      </c>
      <c r="B264" s="69" t="s">
        <v>294</v>
      </c>
      <c r="C264" s="47" t="s">
        <v>280</v>
      </c>
      <c r="D264" s="63"/>
      <c r="E264" s="63"/>
      <c r="F264" s="45">
        <f t="shared" si="6"/>
        <v>508.4000000000002</v>
      </c>
      <c r="G264" s="89">
        <v>710.28</v>
      </c>
      <c r="H264" s="88"/>
      <c r="I264" s="19">
        <f t="shared" si="14"/>
        <v>12663.990000000003</v>
      </c>
      <c r="J264" s="62"/>
    </row>
    <row r="265" spans="1:10">
      <c r="A265" s="22">
        <v>253</v>
      </c>
      <c r="B265" s="69" t="s">
        <v>295</v>
      </c>
      <c r="C265" s="47" t="s">
        <v>314</v>
      </c>
      <c r="D265" s="63">
        <v>263.22000000000003</v>
      </c>
      <c r="E265" s="63"/>
      <c r="F265" s="45">
        <f t="shared" si="6"/>
        <v>771.62000000000023</v>
      </c>
      <c r="G265" s="89"/>
      <c r="H265" s="88"/>
      <c r="I265" s="19">
        <f t="shared" si="14"/>
        <v>12663.990000000003</v>
      </c>
      <c r="J265" s="62" t="s">
        <v>11</v>
      </c>
    </row>
    <row r="266" spans="1:10">
      <c r="A266" s="22">
        <v>254</v>
      </c>
      <c r="B266" s="69" t="s">
        <v>295</v>
      </c>
      <c r="C266" s="47" t="s">
        <v>280</v>
      </c>
      <c r="D266" s="63"/>
      <c r="E266" s="63"/>
      <c r="F266" s="45">
        <f t="shared" si="6"/>
        <v>771.62000000000023</v>
      </c>
      <c r="G266" s="89">
        <v>771.97</v>
      </c>
      <c r="H266" s="88"/>
      <c r="I266" s="19">
        <f t="shared" si="14"/>
        <v>13435.960000000003</v>
      </c>
      <c r="J266" s="62"/>
    </row>
    <row r="267" spans="1:10">
      <c r="A267" s="22">
        <v>255</v>
      </c>
      <c r="B267" s="69" t="s">
        <v>296</v>
      </c>
      <c r="C267" s="47" t="s">
        <v>300</v>
      </c>
      <c r="D267" s="63">
        <v>142.96</v>
      </c>
      <c r="E267" s="63"/>
      <c r="F267" s="45">
        <f t="shared" si="6"/>
        <v>914.58000000000027</v>
      </c>
      <c r="G267" s="89"/>
      <c r="H267" s="88"/>
      <c r="I267" s="19">
        <f t="shared" si="14"/>
        <v>13435.960000000003</v>
      </c>
      <c r="J267" s="62" t="s">
        <v>299</v>
      </c>
    </row>
    <row r="268" spans="1:10">
      <c r="A268" s="22">
        <v>256</v>
      </c>
      <c r="B268" s="69" t="s">
        <v>296</v>
      </c>
      <c r="C268" s="47" t="s">
        <v>332</v>
      </c>
      <c r="D268" s="63">
        <v>79.03</v>
      </c>
      <c r="E268" s="63"/>
      <c r="F268" s="45">
        <f t="shared" si="6"/>
        <v>993.61000000000024</v>
      </c>
      <c r="G268" s="89"/>
      <c r="H268" s="88"/>
      <c r="I268" s="19">
        <f t="shared" si="14"/>
        <v>13435.960000000003</v>
      </c>
      <c r="J268" s="62" t="s">
        <v>10</v>
      </c>
    </row>
    <row r="269" spans="1:10">
      <c r="A269" s="22">
        <v>257</v>
      </c>
      <c r="B269" s="69" t="s">
        <v>296</v>
      </c>
      <c r="C269" s="47" t="s">
        <v>55</v>
      </c>
      <c r="D269" s="63"/>
      <c r="E269" s="63"/>
      <c r="F269" s="40">
        <f>F268+D269-E269</f>
        <v>993.61000000000024</v>
      </c>
      <c r="G269" s="89"/>
      <c r="H269" s="88">
        <v>1.3</v>
      </c>
      <c r="I269" s="19">
        <f>I268+G269-H269</f>
        <v>13434.660000000003</v>
      </c>
      <c r="J269" s="62"/>
    </row>
    <row r="270" spans="1:10" ht="13.5" thickBot="1">
      <c r="A270" s="24">
        <v>258</v>
      </c>
      <c r="B270" s="81" t="s">
        <v>296</v>
      </c>
      <c r="C270" s="60" t="s">
        <v>24</v>
      </c>
      <c r="D270" s="73"/>
      <c r="E270" s="73"/>
      <c r="F270" s="74">
        <f t="shared" si="6"/>
        <v>993.61000000000024</v>
      </c>
      <c r="G270" s="90"/>
      <c r="H270" s="91">
        <v>5</v>
      </c>
      <c r="I270" s="75">
        <f t="shared" si="14"/>
        <v>13429.660000000003</v>
      </c>
      <c r="J270" s="76"/>
    </row>
    <row r="272" spans="1:10" ht="13.5" thickBot="1"/>
    <row r="273" spans="1:9" ht="15.75" thickBot="1">
      <c r="A273" s="21" t="s">
        <v>243</v>
      </c>
      <c r="B273" s="20"/>
      <c r="C273" s="31"/>
      <c r="D273" s="3"/>
      <c r="E273" s="3"/>
      <c r="F273" s="32">
        <f>F270</f>
        <v>993.61000000000024</v>
      </c>
      <c r="G273" s="3"/>
      <c r="H273" s="3"/>
      <c r="I273" s="4">
        <f>I270</f>
        <v>13429.660000000003</v>
      </c>
    </row>
  </sheetData>
  <mergeCells count="9">
    <mergeCell ref="G8:I8"/>
    <mergeCell ref="J8:J10"/>
    <mergeCell ref="A3:J3"/>
    <mergeCell ref="A6:B6"/>
    <mergeCell ref="A7:B7"/>
    <mergeCell ref="A8:A9"/>
    <mergeCell ref="B8:B9"/>
    <mergeCell ref="C8:C9"/>
    <mergeCell ref="D8:F8"/>
  </mergeCells>
  <phoneticPr fontId="41" type="noConversion"/>
  <pageMargins left="0.55118110236220474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Peňaž denník _OZ od 09 2021</vt:lpstr>
    </vt:vector>
  </TitlesOfParts>
  <Company>KROS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Štefanides Peter</dc:creator>
  <cp:lastModifiedBy>Asus</cp:lastModifiedBy>
  <cp:lastPrinted>2022-10-26T12:48:36Z</cp:lastPrinted>
  <dcterms:created xsi:type="dcterms:W3CDTF">2002-11-12T07:18:01Z</dcterms:created>
  <dcterms:modified xsi:type="dcterms:W3CDTF">2022-10-29T20:58:28Z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">
    <vt:lpwstr>*NAZOVREPORTALFA=Peňažný denník                                    *</vt:lpwstr>
  </property>
</Properties>
</file>